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<sst xmlns="http://schemas.openxmlformats.org/spreadsheetml/2006/main" count="40" uniqueCount="18">
  <si>
    <t>Date</t>
  </si>
  <si>
    <t xml:space="preserve"> Sampling period</t>
  </si>
  <si>
    <t xml:space="preserve">      Concentration  [ppbv]</t>
  </si>
  <si>
    <t>Altitude</t>
  </si>
  <si>
    <t>Start</t>
  </si>
  <si>
    <t>Stop</t>
  </si>
  <si>
    <t>HCl</t>
  </si>
  <si>
    <r>
      <t>HNO</t>
    </r>
    <r>
      <rPr>
        <vertAlign val="subscript"/>
        <sz val="12"/>
        <rFont val="Times New Roman"/>
        <family val="1"/>
      </rPr>
      <t>3</t>
    </r>
  </si>
  <si>
    <r>
      <t>SO</t>
    </r>
    <r>
      <rPr>
        <vertAlign val="subscript"/>
        <sz val="12"/>
        <rFont val="Times New Roman"/>
        <family val="1"/>
      </rPr>
      <t>2</t>
    </r>
  </si>
  <si>
    <t>HCHO</t>
  </si>
  <si>
    <t>[feet]</t>
  </si>
  <si>
    <t>-</t>
  </si>
  <si>
    <t>Av.</t>
  </si>
  <si>
    <t>s</t>
  </si>
  <si>
    <t>Max.</t>
  </si>
  <si>
    <t>Min.</t>
  </si>
  <si>
    <t>n</t>
  </si>
  <si>
    <t>Table 2    Concentrations of trace gases in the troposphere on Dec. 9-13, 1997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</si>
</sst>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</numFmts>
  <fonts count="6">
    <font>
      <sz val="11"/>
      <name val="ＭＳ Ｐゴシック"/>
      <family val="0"/>
    </font>
    <font>
      <sz val="12"/>
      <name val="Times New Roman"/>
      <family val="1"/>
    </font>
    <font>
      <sz val="6"/>
      <name val="ＭＳ Ｐゴシック"/>
      <family val="3"/>
    </font>
    <font>
      <vertAlign val="subscript"/>
      <sz val="12"/>
      <name val="Times New Roman"/>
      <family val="1"/>
    </font>
    <font>
      <vertAlign val="subscript"/>
      <sz val="11"/>
      <name val="ＭＳ Ｐゴシック"/>
      <family val="3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30" fontId="1" fillId="0" borderId="0" xfId="0" applyNumberFormat="1" applyFont="1" applyAlignment="1">
      <alignment horizontal="center"/>
    </xf>
    <xf numFmtId="3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1.125" style="1" customWidth="1"/>
    <col min="2" max="3" width="9.00390625" style="2" customWidth="1"/>
    <col min="4" max="4" width="1.625" style="2" customWidth="1"/>
    <col min="5" max="9" width="9.00390625" style="2" customWidth="1"/>
    <col min="10" max="10" width="1.75390625" style="2" customWidth="1"/>
  </cols>
  <sheetData>
    <row r="1" spans="1:9" ht="15.75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9" ht="15.75">
      <c r="A3" s="5" t="s">
        <v>0</v>
      </c>
      <c r="B3" s="29" t="s">
        <v>1</v>
      </c>
      <c r="C3" s="30"/>
      <c r="D3" s="6"/>
      <c r="E3" s="7"/>
      <c r="F3" s="8" t="s">
        <v>2</v>
      </c>
      <c r="G3" s="9"/>
      <c r="H3" s="9"/>
      <c r="I3" s="10" t="s">
        <v>3</v>
      </c>
    </row>
    <row r="4" spans="1:10" ht="19.5" thickBot="1">
      <c r="A4" s="3"/>
      <c r="B4" s="3" t="s">
        <v>4</v>
      </c>
      <c r="C4" s="3" t="s">
        <v>5</v>
      </c>
      <c r="D4" s="3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4"/>
    </row>
    <row r="5" spans="1:9" ht="15.75">
      <c r="A5" s="11">
        <v>35773</v>
      </c>
      <c r="B5" s="12">
        <v>0.47222222222222227</v>
      </c>
      <c r="C5" s="12">
        <v>0.4826388888888889</v>
      </c>
      <c r="E5" s="13">
        <v>0.11169242500000001</v>
      </c>
      <c r="F5" s="13">
        <v>0.1778979166666667</v>
      </c>
      <c r="G5" s="13">
        <v>0.14261979166666672</v>
      </c>
      <c r="H5" s="13" t="s">
        <v>11</v>
      </c>
      <c r="I5" s="14">
        <v>7954.375</v>
      </c>
    </row>
    <row r="6" spans="1:9" ht="15.75">
      <c r="A6" s="11"/>
      <c r="B6" s="12">
        <v>0.4826388888888889</v>
      </c>
      <c r="C6" s="12">
        <v>0.493055555555556</v>
      </c>
      <c r="E6" s="13">
        <v>0.116356771125</v>
      </c>
      <c r="F6" s="13">
        <v>0.14542291666666665</v>
      </c>
      <c r="G6" s="13">
        <v>0.13857593749999994</v>
      </c>
      <c r="H6" s="13" t="s">
        <v>11</v>
      </c>
      <c r="I6" s="14">
        <v>8432.5</v>
      </c>
    </row>
    <row r="7" spans="1:9" ht="15.75">
      <c r="A7" s="11"/>
      <c r="B7" s="12">
        <v>0.493055555555556</v>
      </c>
      <c r="C7" s="12">
        <v>0.503472222222222</v>
      </c>
      <c r="E7" s="13">
        <v>0.16348108933333336</v>
      </c>
      <c r="F7" s="13">
        <v>0.2637152777777778</v>
      </c>
      <c r="G7" s="13">
        <v>0.26846000000000003</v>
      </c>
      <c r="H7" s="13" t="s">
        <v>11</v>
      </c>
      <c r="I7" s="14">
        <v>8416.153846153846</v>
      </c>
    </row>
    <row r="8" spans="1:9" ht="15.75">
      <c r="A8" s="11"/>
      <c r="B8" s="12">
        <v>0.503472222222222</v>
      </c>
      <c r="C8" s="12">
        <v>0.513888888888889</v>
      </c>
      <c r="E8" s="13">
        <v>0.13204129125000003</v>
      </c>
      <c r="F8" s="13">
        <v>0.25095416666666664</v>
      </c>
      <c r="G8" s="13">
        <v>0.4172765625</v>
      </c>
      <c r="H8" s="13" t="s">
        <v>11</v>
      </c>
      <c r="I8" s="14">
        <v>8411.875</v>
      </c>
    </row>
    <row r="9" spans="1:9" ht="15.75">
      <c r="A9" s="11"/>
      <c r="B9" s="12">
        <v>0.513888888888889</v>
      </c>
      <c r="C9" s="12">
        <v>0.524305555555555</v>
      </c>
      <c r="E9" s="13">
        <v>0.14915013728125</v>
      </c>
      <c r="F9" s="13">
        <v>0.2704</v>
      </c>
      <c r="G9" s="13">
        <v>0.5217009375</v>
      </c>
      <c r="H9" s="13" t="s">
        <v>11</v>
      </c>
      <c r="I9" s="14">
        <v>8396.25</v>
      </c>
    </row>
    <row r="10" spans="1:9" ht="15.75">
      <c r="A10" s="11"/>
      <c r="B10" s="12">
        <v>0.524305555555555</v>
      </c>
      <c r="C10" s="12">
        <v>0.534722222222222</v>
      </c>
      <c r="E10" s="13">
        <v>0.15850674984375002</v>
      </c>
      <c r="F10" s="13">
        <v>0.28331927083333336</v>
      </c>
      <c r="G10" s="13">
        <v>0.720275</v>
      </c>
      <c r="H10" s="13" t="s">
        <v>11</v>
      </c>
      <c r="I10" s="14">
        <v>8404.375</v>
      </c>
    </row>
    <row r="11" spans="1:9" ht="15.75">
      <c r="A11" s="11"/>
      <c r="B11" s="12">
        <v>0.534722222222222</v>
      </c>
      <c r="C11" s="12">
        <v>0.545138888888889</v>
      </c>
      <c r="E11" s="13">
        <v>0.17809590011718754</v>
      </c>
      <c r="F11" s="13">
        <v>0.40435789062500005</v>
      </c>
      <c r="G11" s="13">
        <v>0.9161468750000001</v>
      </c>
      <c r="H11" s="13" t="s">
        <v>11</v>
      </c>
      <c r="I11" s="14">
        <v>4735.625</v>
      </c>
    </row>
    <row r="12" spans="1:9" ht="15.75">
      <c r="A12" s="11"/>
      <c r="B12" s="12">
        <v>0.545138888888889</v>
      </c>
      <c r="C12" s="12">
        <v>0.555555555555555</v>
      </c>
      <c r="E12" s="13">
        <v>0.18605532787500004</v>
      </c>
      <c r="F12" s="13">
        <v>0.352125</v>
      </c>
      <c r="G12" s="13">
        <v>0.90178875</v>
      </c>
      <c r="H12" s="13" t="s">
        <v>11</v>
      </c>
      <c r="I12" s="14">
        <v>1396.875</v>
      </c>
    </row>
    <row r="13" spans="1:9" ht="15.75">
      <c r="A13" s="11"/>
      <c r="B13" s="12">
        <v>0.555555555555555</v>
      </c>
      <c r="C13" s="12">
        <v>0.565972222222222</v>
      </c>
      <c r="E13" s="13">
        <v>0.17252607421875002</v>
      </c>
      <c r="F13" s="13">
        <v>0.2960390625</v>
      </c>
      <c r="G13" s="13">
        <v>0.8476458333333335</v>
      </c>
      <c r="H13" s="13" t="s">
        <v>11</v>
      </c>
      <c r="I13" s="14">
        <v>1387.5</v>
      </c>
    </row>
    <row r="14" spans="1:9" ht="15.75">
      <c r="A14" s="11"/>
      <c r="B14" s="12">
        <v>0.565972222222222</v>
      </c>
      <c r="C14" s="12">
        <v>0.576388888888888</v>
      </c>
      <c r="E14" s="13">
        <v>0.173981741875</v>
      </c>
      <c r="F14" s="13">
        <v>0.3737999999999999</v>
      </c>
      <c r="G14" s="13">
        <v>0.92334375</v>
      </c>
      <c r="H14" s="13" t="s">
        <v>11</v>
      </c>
      <c r="I14" s="14">
        <v>1390</v>
      </c>
    </row>
    <row r="15" spans="1:9" ht="15.75">
      <c r="A15" s="11"/>
      <c r="B15" s="12">
        <v>0.576388888888888</v>
      </c>
      <c r="C15" s="12">
        <v>0.586805555555555</v>
      </c>
      <c r="E15" s="13">
        <v>0.16868115625000002</v>
      </c>
      <c r="F15" s="13">
        <v>0.36282187499999996</v>
      </c>
      <c r="G15" s="13">
        <v>0.92655</v>
      </c>
      <c r="H15" s="13" t="s">
        <v>11</v>
      </c>
      <c r="I15" s="14">
        <v>1391.25</v>
      </c>
    </row>
    <row r="16" spans="1:9" ht="15.75">
      <c r="A16" s="15"/>
      <c r="B16" s="16">
        <v>0.586805555555555</v>
      </c>
      <c r="C16" s="16">
        <v>0.5972222222222222</v>
      </c>
      <c r="D16" s="17"/>
      <c r="E16" s="18">
        <v>0.1777463416625</v>
      </c>
      <c r="F16" s="18">
        <v>0.3643348958333334</v>
      </c>
      <c r="G16" s="18">
        <v>1.0546405625000002</v>
      </c>
      <c r="H16" s="18" t="s">
        <v>11</v>
      </c>
      <c r="I16" s="19">
        <v>1435.625</v>
      </c>
    </row>
    <row r="17" spans="1:9" ht="15.75">
      <c r="A17" s="11">
        <v>35776</v>
      </c>
      <c r="B17" s="12">
        <v>0.41944444444444445</v>
      </c>
      <c r="C17" s="12">
        <v>0.4298611111111111</v>
      </c>
      <c r="E17" s="13">
        <v>0.13704164062500002</v>
      </c>
      <c r="F17" s="13">
        <v>0.1522651041666667</v>
      </c>
      <c r="G17" s="13">
        <v>0.08245625</v>
      </c>
      <c r="H17" s="13">
        <f>F17*0.94</f>
        <v>0.14312919791666667</v>
      </c>
      <c r="I17" s="20">
        <v>2974.8958333333335</v>
      </c>
    </row>
    <row r="18" spans="1:9" ht="15.75">
      <c r="A18" s="11"/>
      <c r="B18" s="12">
        <v>0.4298611111111111</v>
      </c>
      <c r="C18" s="12">
        <v>0.440277777777778</v>
      </c>
      <c r="E18" s="13">
        <v>0.1375060801046875</v>
      </c>
      <c r="F18" s="13">
        <v>0.184761515625</v>
      </c>
      <c r="G18" s="13">
        <v>0.2072</v>
      </c>
      <c r="H18" s="13">
        <f>F18*0.95</f>
        <v>0.17552343984375</v>
      </c>
      <c r="I18" s="20">
        <v>2988.4375</v>
      </c>
    </row>
    <row r="19" spans="1:9" ht="15.75">
      <c r="A19" s="11"/>
      <c r="B19" s="12">
        <v>0.440277777777778</v>
      </c>
      <c r="C19" s="12">
        <v>0.450694444444444</v>
      </c>
      <c r="E19" s="13">
        <v>0.14834149328125001</v>
      </c>
      <c r="F19" s="13">
        <v>0.22391927083333335</v>
      </c>
      <c r="G19" s="13">
        <v>0.33850625000000006</v>
      </c>
      <c r="H19" s="13">
        <f>F19*0.96</f>
        <v>0.2149625</v>
      </c>
      <c r="I19" s="20">
        <v>2960.3125</v>
      </c>
    </row>
    <row r="20" spans="1:9" ht="15.75">
      <c r="A20" s="11"/>
      <c r="B20" s="12">
        <v>0.450694444444444</v>
      </c>
      <c r="C20" s="12">
        <v>0.461111111111111</v>
      </c>
      <c r="E20" s="13">
        <v>0.1490077596875</v>
      </c>
      <c r="F20" s="13">
        <v>0.26777031250000005</v>
      </c>
      <c r="G20" s="13">
        <v>0.4671875</v>
      </c>
      <c r="H20" s="13">
        <f>F20*0.96</f>
        <v>0.25705950000000005</v>
      </c>
      <c r="I20" s="20">
        <v>2927.1875</v>
      </c>
    </row>
    <row r="21" spans="1:9" ht="15.75">
      <c r="A21" s="11"/>
      <c r="B21" s="12">
        <v>0.461111111111111</v>
      </c>
      <c r="C21" s="12">
        <v>0.47152777777777777</v>
      </c>
      <c r="E21" s="13">
        <v>0.1626605470875</v>
      </c>
      <c r="F21" s="13">
        <v>0.2873287083333333</v>
      </c>
      <c r="G21" s="13">
        <v>0.6434333333333334</v>
      </c>
      <c r="H21" s="13">
        <f>F21*0.94</f>
        <v>0.2700889858333333</v>
      </c>
      <c r="I21" s="20">
        <v>2002.395833333333</v>
      </c>
    </row>
    <row r="22" spans="1:9" ht="15.75">
      <c r="A22" s="11"/>
      <c r="B22" s="12">
        <v>0.47152777777777777</v>
      </c>
      <c r="C22" s="12">
        <v>0.48194444444444445</v>
      </c>
      <c r="E22" s="13">
        <v>0.1513464654796875</v>
      </c>
      <c r="F22" s="13">
        <v>0.238828921875</v>
      </c>
      <c r="G22" s="13">
        <v>0.5236783333333334</v>
      </c>
      <c r="H22" s="13">
        <f>F22*0.95</f>
        <v>0.22688747578125</v>
      </c>
      <c r="I22" s="20">
        <v>1445.4166666666667</v>
      </c>
    </row>
    <row r="23" spans="1:9" ht="15.75">
      <c r="A23" s="11"/>
      <c r="B23" s="12">
        <v>0.48194444444444445</v>
      </c>
      <c r="C23" s="12">
        <v>0.492361111111111</v>
      </c>
      <c r="E23" s="13">
        <v>0.15837126671875</v>
      </c>
      <c r="F23" s="13">
        <v>0.2850890625</v>
      </c>
      <c r="G23" s="13">
        <v>0.6083520833333333</v>
      </c>
      <c r="H23" s="13">
        <f>F23*0.96</f>
        <v>0.27368549999999997</v>
      </c>
      <c r="I23" s="20">
        <v>1440.104166666667</v>
      </c>
    </row>
    <row r="24" spans="1:9" ht="15.75">
      <c r="A24" s="11"/>
      <c r="B24" s="12">
        <v>0.492361111111111</v>
      </c>
      <c r="C24" s="12">
        <v>0.502777777777778</v>
      </c>
      <c r="E24" s="13">
        <v>0.16135296875</v>
      </c>
      <c r="F24" s="13">
        <v>0.319140625</v>
      </c>
      <c r="G24" s="13">
        <v>0.7259583333333333</v>
      </c>
      <c r="H24" s="13">
        <f>F24*0.91</f>
        <v>0.29041796875000003</v>
      </c>
      <c r="I24" s="20">
        <v>1436.979166666667</v>
      </c>
    </row>
    <row r="25" spans="1:9" ht="15.75">
      <c r="A25" s="11"/>
      <c r="B25" s="12">
        <v>0.502777777777778</v>
      </c>
      <c r="C25" s="12">
        <v>0.513194444444445</v>
      </c>
      <c r="E25" s="13">
        <v>0.16425295875</v>
      </c>
      <c r="F25" s="13">
        <v>0.3177854166666667</v>
      </c>
      <c r="G25" s="13">
        <v>0.716625</v>
      </c>
      <c r="H25" s="13">
        <f>F25*0.92</f>
        <v>0.29236258333333337</v>
      </c>
      <c r="I25" s="20">
        <v>1431.666666666667</v>
      </c>
    </row>
    <row r="26" spans="1:9" ht="15.75">
      <c r="A26" s="15"/>
      <c r="B26" s="16">
        <v>0.513194444444445</v>
      </c>
      <c r="C26" s="16">
        <v>0.5236111111111111</v>
      </c>
      <c r="D26" s="17"/>
      <c r="E26" s="18">
        <v>0.1696203034375</v>
      </c>
      <c r="F26" s="18">
        <v>0.3796875</v>
      </c>
      <c r="G26" s="18">
        <v>0.776309375</v>
      </c>
      <c r="H26" s="18">
        <f>F26*0.79</f>
        <v>0.29995312500000004</v>
      </c>
      <c r="I26" s="21">
        <v>1428.6458333333333</v>
      </c>
    </row>
    <row r="27" spans="1:9" ht="15.75">
      <c r="A27" s="11">
        <v>35777</v>
      </c>
      <c r="B27" s="12">
        <v>0.44236111111111115</v>
      </c>
      <c r="C27" s="12">
        <v>0.4527777777777778</v>
      </c>
      <c r="E27" s="13">
        <v>0.15910259156212503</v>
      </c>
      <c r="F27" s="13">
        <v>0.24658207031249998</v>
      </c>
      <c r="G27" s="13">
        <v>0.3306584100000002</v>
      </c>
      <c r="H27" s="13" t="s">
        <v>11</v>
      </c>
      <c r="I27" s="20">
        <v>3037.455</v>
      </c>
    </row>
    <row r="28" spans="1:9" ht="15.75">
      <c r="A28" s="22"/>
      <c r="B28" s="12">
        <v>0.4527777777777778</v>
      </c>
      <c r="C28" s="12">
        <v>0.463194444444444</v>
      </c>
      <c r="E28" s="13">
        <v>0.149463040841875</v>
      </c>
      <c r="F28" s="13">
        <v>0.23071003312500002</v>
      </c>
      <c r="G28" s="13">
        <v>0.1360522575000001</v>
      </c>
      <c r="H28" s="13" t="s">
        <v>11</v>
      </c>
      <c r="I28" s="20">
        <v>3034.6662499999998</v>
      </c>
    </row>
    <row r="29" spans="1:9" ht="15.75">
      <c r="A29" s="22"/>
      <c r="B29" s="12">
        <v>0.463194444444444</v>
      </c>
      <c r="C29" s="12">
        <v>0.473611111111111</v>
      </c>
      <c r="E29" s="13">
        <v>0.1440110993634625</v>
      </c>
      <c r="F29" s="13">
        <v>0.221526491625</v>
      </c>
      <c r="G29" s="13">
        <v>0.10569355250000012</v>
      </c>
      <c r="H29" s="13" t="s">
        <v>11</v>
      </c>
      <c r="I29" s="20">
        <v>3037.995</v>
      </c>
    </row>
    <row r="30" spans="1:9" ht="15.75">
      <c r="A30" s="22"/>
      <c r="B30" s="12">
        <v>0.473611111111111</v>
      </c>
      <c r="C30" s="12">
        <v>0.484027777777778</v>
      </c>
      <c r="E30" s="13">
        <v>0.14778920652996877</v>
      </c>
      <c r="F30" s="13">
        <v>0.2872659353125</v>
      </c>
      <c r="G30" s="13">
        <v>0.25693230000000006</v>
      </c>
      <c r="H30" s="13" t="s">
        <v>11</v>
      </c>
      <c r="I30" s="20">
        <v>3030.469375</v>
      </c>
    </row>
    <row r="31" spans="1:9" ht="15.75">
      <c r="A31" s="22"/>
      <c r="B31" s="12">
        <v>0.484027777777778</v>
      </c>
      <c r="C31" s="12">
        <v>0.494444444444444</v>
      </c>
      <c r="E31" s="13">
        <v>0.16068294256895302</v>
      </c>
      <c r="F31" s="13">
        <v>0.31936410712</v>
      </c>
      <c r="G31" s="13">
        <v>0.8393069293750001</v>
      </c>
      <c r="H31" s="13" t="s">
        <v>11</v>
      </c>
      <c r="I31" s="20">
        <v>1920.3543750000003</v>
      </c>
    </row>
    <row r="32" spans="1:9" ht="15.75">
      <c r="A32" s="22"/>
      <c r="B32" s="12">
        <v>0.494444444444444</v>
      </c>
      <c r="C32" s="12">
        <v>0.504861111111111</v>
      </c>
      <c r="E32" s="13">
        <v>0.145738372685825</v>
      </c>
      <c r="F32" s="13">
        <v>0.29410184407500006</v>
      </c>
      <c r="G32" s="13">
        <v>0.4861919343750002</v>
      </c>
      <c r="H32" s="13" t="s">
        <v>11</v>
      </c>
      <c r="I32" s="20">
        <v>1456.4331250000005</v>
      </c>
    </row>
    <row r="33" spans="1:9" ht="15.75">
      <c r="A33" s="22"/>
      <c r="B33" s="12">
        <v>0.504861111111111</v>
      </c>
      <c r="C33" s="12">
        <v>0.515277777777778</v>
      </c>
      <c r="E33" s="13">
        <v>0.15049198242410064</v>
      </c>
      <c r="F33" s="13">
        <v>0.28399738445625</v>
      </c>
      <c r="G33" s="13">
        <v>0.4497393975000001</v>
      </c>
      <c r="H33" s="13" t="s">
        <v>11</v>
      </c>
      <c r="I33" s="20">
        <v>1454.6268750000004</v>
      </c>
    </row>
    <row r="34" spans="1:9" ht="15.75">
      <c r="A34" s="22"/>
      <c r="B34" s="12">
        <v>0.515277777777778</v>
      </c>
      <c r="C34" s="12">
        <v>0.525694444444444</v>
      </c>
      <c r="E34" s="13">
        <v>0.16118021805246874</v>
      </c>
      <c r="F34" s="13">
        <v>0.2870734821875</v>
      </c>
      <c r="G34" s="13">
        <v>0.699072328125</v>
      </c>
      <c r="H34" s="13" t="s">
        <v>11</v>
      </c>
      <c r="I34" s="20">
        <v>1451.9562500000004</v>
      </c>
    </row>
    <row r="35" spans="1:9" ht="15.75">
      <c r="A35" s="22"/>
      <c r="B35" s="12">
        <v>0.525694444444444</v>
      </c>
      <c r="C35" s="12">
        <v>0.536111111111111</v>
      </c>
      <c r="E35" s="13">
        <v>0.1841560972755</v>
      </c>
      <c r="F35" s="13">
        <v>0.33589862075</v>
      </c>
      <c r="G35" s="13">
        <v>1.1769933562500001</v>
      </c>
      <c r="H35" s="13" t="s">
        <v>11</v>
      </c>
      <c r="I35" s="20">
        <v>1716.87</v>
      </c>
    </row>
    <row r="36" spans="1:9" ht="15.75">
      <c r="A36" s="22"/>
      <c r="B36" s="12">
        <v>0.536111111111111</v>
      </c>
      <c r="C36" s="12">
        <v>0.546527777777777</v>
      </c>
      <c r="E36" s="13">
        <v>0.2052736975779375</v>
      </c>
      <c r="F36" s="13">
        <v>0.4769841571874999</v>
      </c>
      <c r="G36" s="13">
        <v>1.89797328</v>
      </c>
      <c r="H36" s="13" t="s">
        <v>11</v>
      </c>
      <c r="I36" s="20">
        <v>2485.385</v>
      </c>
    </row>
    <row r="37" spans="1:10" ht="16.5" thickBot="1">
      <c r="A37" s="23"/>
      <c r="B37" s="24">
        <v>0.546527777777777</v>
      </c>
      <c r="C37" s="24">
        <v>0.5569444444444445</v>
      </c>
      <c r="D37" s="4"/>
      <c r="E37" s="25">
        <v>0.21255888570703002</v>
      </c>
      <c r="F37" s="25">
        <v>0.4588534965</v>
      </c>
      <c r="G37" s="25">
        <v>2.0867415102000004</v>
      </c>
      <c r="H37" s="25" t="s">
        <v>11</v>
      </c>
      <c r="I37" s="26">
        <v>2481.6780000000003</v>
      </c>
      <c r="J37" s="4"/>
    </row>
    <row r="38" spans="2:9" ht="15.75">
      <c r="B38" s="1"/>
      <c r="C38" s="1"/>
      <c r="E38" s="1"/>
      <c r="F38" s="1"/>
      <c r="G38" s="1"/>
      <c r="H38" s="1"/>
      <c r="I38" s="1"/>
    </row>
    <row r="39" spans="2:9" ht="15.75">
      <c r="B39" s="1"/>
      <c r="C39" s="1" t="s">
        <v>12</v>
      </c>
      <c r="E39" s="13">
        <f>AVERAGE(E5:E37)</f>
        <v>0.15903832194978465</v>
      </c>
      <c r="F39" s="13">
        <f>AVERAGE(F5:F37)</f>
        <v>0.29224613129456645</v>
      </c>
      <c r="G39" s="13">
        <f>AVERAGE(G5:G37)</f>
        <v>0.6464874458835859</v>
      </c>
      <c r="H39" s="13">
        <f>AVERAGE(H5:H37)</f>
        <v>0.24440702764583336</v>
      </c>
      <c r="I39" s="1"/>
    </row>
    <row r="40" spans="2:9" ht="15.75">
      <c r="B40" s="1"/>
      <c r="C40" s="27" t="s">
        <v>13</v>
      </c>
      <c r="E40" s="13">
        <f>STDEVP(E5:E37)</f>
        <v>0.021008954489535405</v>
      </c>
      <c r="F40" s="13">
        <f>STDEVP(F5:F37)</f>
        <v>0.07679076783627159</v>
      </c>
      <c r="G40" s="13">
        <f>STDEVP(G5:G37)</f>
        <v>0.4519964361610635</v>
      </c>
      <c r="H40" s="13">
        <f>STDEVP(H5:H37)</f>
        <v>0.050353798564991295</v>
      </c>
      <c r="I40" s="1"/>
    </row>
    <row r="41" spans="2:9" ht="15.75">
      <c r="B41" s="1"/>
      <c r="C41" s="1" t="s">
        <v>14</v>
      </c>
      <c r="E41" s="13">
        <f>MAX(E5:E37)</f>
        <v>0.21255888570703002</v>
      </c>
      <c r="F41" s="13">
        <f>MAX(F5:F37)</f>
        <v>0.4769841571874999</v>
      </c>
      <c r="G41" s="13">
        <f>MAX(G5:G37)</f>
        <v>2.0867415102000004</v>
      </c>
      <c r="H41" s="13">
        <f>MAX(H5:H37)</f>
        <v>0.29995312500000004</v>
      </c>
      <c r="I41" s="1"/>
    </row>
    <row r="42" spans="2:9" ht="15.75">
      <c r="B42" s="1"/>
      <c r="C42" s="1" t="s">
        <v>15</v>
      </c>
      <c r="E42" s="13">
        <f>MIN(E5:E19)</f>
        <v>0.11169242500000001</v>
      </c>
      <c r="F42" s="13">
        <f>MIN(F5:F19)</f>
        <v>0.14542291666666665</v>
      </c>
      <c r="G42" s="13">
        <f>MIN(G5:G19)</f>
        <v>0.08245625</v>
      </c>
      <c r="H42" s="13">
        <f>MIN(H5:H19)</f>
        <v>0.14312919791666667</v>
      </c>
      <c r="I42" s="1"/>
    </row>
    <row r="43" spans="1:10" ht="16.5" thickBot="1">
      <c r="A43" s="3"/>
      <c r="B43" s="3"/>
      <c r="C43" s="3" t="s">
        <v>16</v>
      </c>
      <c r="D43" s="4"/>
      <c r="E43" s="3">
        <f>COUNT(E5:E37)</f>
        <v>33</v>
      </c>
      <c r="F43" s="3">
        <f>COUNT(F5:F37)</f>
        <v>33</v>
      </c>
      <c r="G43" s="3">
        <f>COUNT(G5:G37)</f>
        <v>33</v>
      </c>
      <c r="H43" s="3">
        <f>COUNT(H5:H37)</f>
        <v>10</v>
      </c>
      <c r="I43" s="3"/>
      <c r="J43" s="4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</sheetData>
  <mergeCells count="2">
    <mergeCell ref="A1:I1"/>
    <mergeCell ref="B3:C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Hatakeyama</dc:creator>
  <cp:keywords/>
  <dc:description/>
  <cp:lastModifiedBy>Shiro Hatakeyama</cp:lastModifiedBy>
  <cp:lastPrinted>2000-01-06T05:09:13Z</cp:lastPrinted>
  <dcterms:created xsi:type="dcterms:W3CDTF">1999-12-15T03:04:26Z</dcterms:created>
  <dcterms:modified xsi:type="dcterms:W3CDTF">2000-01-06T05:09:27Z</dcterms:modified>
  <cp:category/>
  <cp:version/>
  <cp:contentType/>
  <cp:contentStatus/>
</cp:coreProperties>
</file>