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<sst xmlns="http://schemas.openxmlformats.org/spreadsheetml/2006/main" count="21" uniqueCount="19">
  <si>
    <t>START</t>
  </si>
  <si>
    <t>END</t>
  </si>
  <si>
    <t>Vol.</t>
  </si>
  <si>
    <t>Na</t>
  </si>
  <si>
    <t>NH4</t>
  </si>
  <si>
    <t>Cl</t>
  </si>
  <si>
    <t>K</t>
  </si>
  <si>
    <t>Br</t>
  </si>
  <si>
    <t>NO3</t>
  </si>
  <si>
    <t>Mg</t>
  </si>
  <si>
    <t>Ca</t>
  </si>
  <si>
    <t>SO4</t>
  </si>
  <si>
    <r>
      <t>NSS-SO</t>
    </r>
    <r>
      <rPr>
        <vertAlign val="subscript"/>
        <sz val="11"/>
        <rFont val="Times New Roman"/>
        <family val="1"/>
      </rPr>
      <t>4</t>
    </r>
  </si>
  <si>
    <t>No.</t>
  </si>
  <si>
    <t>Date</t>
  </si>
  <si>
    <t>Time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</si>
  <si>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</si>
  <si>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r>
      <t>(µg/m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</si>
  <si>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Table 2: Aerosol composition at Fukue Island in Goto in 1997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</si>
</sst>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 "/>
    <numFmt numFmtId="177" formatCode="0.000"/>
    <numFmt numFmtId="178" formatCode="0.0000"/>
  </numFmts>
  <fonts count="7">
    <font>
      <sz val="11"/>
      <name val="ＭＳ Ｐゴシック"/>
      <family val="0"/>
    </font>
    <font>
      <sz val="11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 quotePrefix="1">
      <alignment horizontal="left"/>
    </xf>
    <xf numFmtId="176" fontId="1" fillId="0" borderId="2" xfId="0" applyNumberFormat="1" applyFont="1" applyBorder="1" applyAlignment="1">
      <alignment/>
    </xf>
    <xf numFmtId="20" fontId="1" fillId="0" borderId="4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20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  <xf numFmtId="178" fontId="1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left"/>
    </xf>
    <xf numFmtId="0" fontId="1" fillId="0" borderId="2" xfId="0" applyFont="1" applyFill="1" applyBorder="1" applyAlignment="1">
      <alignment/>
    </xf>
    <xf numFmtId="176" fontId="1" fillId="0" borderId="2" xfId="0" applyNumberFormat="1" applyFont="1" applyFill="1" applyBorder="1" applyAlignment="1">
      <alignment/>
    </xf>
    <xf numFmtId="20" fontId="1" fillId="0" borderId="2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177" fontId="1" fillId="0" borderId="2" xfId="0" applyNumberFormat="1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E6" sqref="E6"/>
    </sheetView>
  </sheetViews>
  <sheetFormatPr defaultColWidth="9.00390625" defaultRowHeight="13.5"/>
  <cols>
    <col min="1" max="16384" width="9.00390625" style="3" customWidth="1"/>
  </cols>
  <sheetData>
    <row r="1" spans="1:16" ht="1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/>
      <c r="B2" s="4" t="s">
        <v>0</v>
      </c>
      <c r="C2" s="4"/>
      <c r="D2" s="4" t="s">
        <v>1</v>
      </c>
      <c r="E2" s="4"/>
      <c r="F2" s="5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6" t="s">
        <v>12</v>
      </c>
    </row>
    <row r="3" spans="1:16" ht="18.75" thickBot="1">
      <c r="A3" s="4" t="s">
        <v>13</v>
      </c>
      <c r="B3" s="4" t="s">
        <v>14</v>
      </c>
      <c r="C3" s="7" t="s">
        <v>15</v>
      </c>
      <c r="D3" s="7" t="s">
        <v>14</v>
      </c>
      <c r="E3" s="7" t="s">
        <v>15</v>
      </c>
      <c r="F3" s="20" t="s">
        <v>16</v>
      </c>
      <c r="G3" s="8" t="s">
        <v>17</v>
      </c>
      <c r="H3" s="7"/>
      <c r="I3" s="7"/>
      <c r="J3" s="7"/>
      <c r="K3" s="7"/>
      <c r="L3" s="7"/>
      <c r="M3" s="7"/>
      <c r="N3" s="7"/>
      <c r="O3" s="7"/>
      <c r="P3" s="7"/>
    </row>
    <row r="4" spans="1:16" ht="15.75" thickTop="1">
      <c r="A4" s="4">
        <v>1</v>
      </c>
      <c r="B4" s="9">
        <f>+DATE(97,1,7)+TIME(15,0,0)</f>
        <v>35437.625</v>
      </c>
      <c r="C4" s="10">
        <f>+B4</f>
        <v>35437.625</v>
      </c>
      <c r="D4" s="11">
        <f>+B4+TIME(6,0,0)</f>
        <v>35437.875</v>
      </c>
      <c r="E4" s="10">
        <f>+D4</f>
        <v>35437.875</v>
      </c>
      <c r="F4" s="12">
        <v>7.056</v>
      </c>
      <c r="G4" s="13">
        <v>1.2849904561897805</v>
      </c>
      <c r="H4" s="13">
        <v>0.451197683088064</v>
      </c>
      <c r="I4" s="13">
        <v>2.1541236461495084</v>
      </c>
      <c r="J4" s="14">
        <v>0.1534722222222222</v>
      </c>
      <c r="K4" s="15">
        <v>0.003493582440950862</v>
      </c>
      <c r="L4" s="14">
        <v>0.3621999322696335</v>
      </c>
      <c r="M4" s="14">
        <v>0.1645615706757011</v>
      </c>
      <c r="N4" s="14">
        <v>0.2306020216772713</v>
      </c>
      <c r="O4" s="13">
        <v>2.5489087301587303</v>
      </c>
      <c r="P4" s="13">
        <f aca="true" t="shared" si="0" ref="P4:P35">+O4-(G4*0.251)</f>
        <v>2.2263761256550954</v>
      </c>
    </row>
    <row r="5" spans="1:16" ht="15">
      <c r="A5" s="4">
        <v>2</v>
      </c>
      <c r="B5" s="9">
        <f>+D4</f>
        <v>35437.875</v>
      </c>
      <c r="C5" s="16">
        <f aca="true" t="shared" si="1" ref="C5:C68">+B5</f>
        <v>35437.875</v>
      </c>
      <c r="D5" s="9">
        <f aca="true" t="shared" si="2" ref="D5:D68">+B5+TIME(6,0,0)</f>
        <v>35438.125</v>
      </c>
      <c r="E5" s="16">
        <f aca="true" t="shared" si="3" ref="E5:E68">+D5</f>
        <v>35438.125</v>
      </c>
      <c r="F5" s="4">
        <v>7.056</v>
      </c>
      <c r="G5" s="17">
        <v>1.5531140455126942</v>
      </c>
      <c r="H5" s="17">
        <v>0.606541468535671</v>
      </c>
      <c r="I5" s="17">
        <v>2.5013904956792885</v>
      </c>
      <c r="J5" s="18">
        <v>0.24275630070974397</v>
      </c>
      <c r="K5" s="19">
        <v>0.0026785714285714286</v>
      </c>
      <c r="L5" s="18">
        <v>0.5282478059009488</v>
      </c>
      <c r="M5" s="18">
        <v>0.1854587215320911</v>
      </c>
      <c r="N5" s="18">
        <v>0.1593990114273638</v>
      </c>
      <c r="O5" s="17">
        <v>2.6371527777777777</v>
      </c>
      <c r="P5" s="17">
        <f t="shared" si="0"/>
        <v>2.2473211523540915</v>
      </c>
    </row>
    <row r="6" spans="1:16" ht="15">
      <c r="A6" s="4">
        <v>3</v>
      </c>
      <c r="B6" s="9">
        <f aca="true" t="shared" si="4" ref="B6:B69">+D5</f>
        <v>35438.125</v>
      </c>
      <c r="C6" s="16">
        <f t="shared" si="1"/>
        <v>35438.125</v>
      </c>
      <c r="D6" s="9">
        <f t="shared" si="2"/>
        <v>35438.375</v>
      </c>
      <c r="E6" s="16">
        <f t="shared" si="3"/>
        <v>35438.375</v>
      </c>
      <c r="F6" s="4">
        <v>7.056</v>
      </c>
      <c r="G6" s="17">
        <v>2.066643260055422</v>
      </c>
      <c r="H6" s="17">
        <v>0.6950560917299559</v>
      </c>
      <c r="I6" s="17">
        <v>3.2084408846262296</v>
      </c>
      <c r="J6" s="18">
        <v>0.12902517012301204</v>
      </c>
      <c r="K6" s="19">
        <v>0.00672846889952153</v>
      </c>
      <c r="L6" s="18">
        <v>1.183255738839955</v>
      </c>
      <c r="M6" s="18">
        <v>0.23632991404730536</v>
      </c>
      <c r="N6" s="18">
        <v>0.22737913619243863</v>
      </c>
      <c r="O6" s="17">
        <v>2.4613095238095233</v>
      </c>
      <c r="P6" s="17">
        <f t="shared" si="0"/>
        <v>1.9425820655356123</v>
      </c>
    </row>
    <row r="7" spans="1:16" ht="15">
      <c r="A7" s="4">
        <v>4</v>
      </c>
      <c r="B7" s="9">
        <f t="shared" si="4"/>
        <v>35438.375</v>
      </c>
      <c r="C7" s="16">
        <f t="shared" si="1"/>
        <v>35438.375</v>
      </c>
      <c r="D7" s="9">
        <f t="shared" si="2"/>
        <v>35438.625</v>
      </c>
      <c r="E7" s="16">
        <f t="shared" si="3"/>
        <v>35438.625</v>
      </c>
      <c r="F7" s="4">
        <v>7.2</v>
      </c>
      <c r="G7" s="17">
        <v>2.3618025424072724</v>
      </c>
      <c r="H7" s="17">
        <v>0.9848783654098963</v>
      </c>
      <c r="I7" s="17">
        <v>3.470358549576222</v>
      </c>
      <c r="J7" s="18">
        <v>0.20417510642310593</v>
      </c>
      <c r="K7" s="19">
        <v>0.01330409356725146</v>
      </c>
      <c r="L7" s="18">
        <v>1.3484636872244986</v>
      </c>
      <c r="M7" s="18">
        <v>0.26715196805006586</v>
      </c>
      <c r="N7" s="18">
        <v>0.19914888122787552</v>
      </c>
      <c r="O7" s="17">
        <v>2.833298611111111</v>
      </c>
      <c r="P7" s="17">
        <f t="shared" si="0"/>
        <v>2.240486172966886</v>
      </c>
    </row>
    <row r="8" spans="1:16" ht="15">
      <c r="A8" s="4">
        <v>5</v>
      </c>
      <c r="B8" s="9">
        <f t="shared" si="4"/>
        <v>35438.625</v>
      </c>
      <c r="C8" s="16">
        <f t="shared" si="1"/>
        <v>35438.625</v>
      </c>
      <c r="D8" s="9">
        <f t="shared" si="2"/>
        <v>35438.875</v>
      </c>
      <c r="E8" s="16">
        <f t="shared" si="3"/>
        <v>35438.875</v>
      </c>
      <c r="F8" s="4">
        <v>7.2</v>
      </c>
      <c r="G8" s="17">
        <v>2.3798027858940025</v>
      </c>
      <c r="H8" s="17">
        <v>0.5913366362991007</v>
      </c>
      <c r="I8" s="17">
        <v>3.622888888888889</v>
      </c>
      <c r="J8" s="18">
        <v>0.16624481355749546</v>
      </c>
      <c r="K8" s="19">
        <v>0.006708333333333333</v>
      </c>
      <c r="L8" s="18">
        <v>1.2426944444444443</v>
      </c>
      <c r="M8" s="18">
        <v>0.27916563735177863</v>
      </c>
      <c r="N8" s="18">
        <v>0.2026796012310456</v>
      </c>
      <c r="O8" s="17">
        <v>2.0797777777777777</v>
      </c>
      <c r="P8" s="17">
        <f t="shared" si="0"/>
        <v>1.482447278518383</v>
      </c>
    </row>
    <row r="9" spans="1:16" ht="15">
      <c r="A9" s="4">
        <v>6</v>
      </c>
      <c r="B9" s="9">
        <f t="shared" si="4"/>
        <v>35438.875</v>
      </c>
      <c r="C9" s="16">
        <f t="shared" si="1"/>
        <v>35438.875</v>
      </c>
      <c r="D9" s="9">
        <f t="shared" si="2"/>
        <v>35439.125</v>
      </c>
      <c r="E9" s="16">
        <f t="shared" si="3"/>
        <v>35439.125</v>
      </c>
      <c r="F9" s="4">
        <v>7.2</v>
      </c>
      <c r="G9" s="17">
        <v>1.2773832126044966</v>
      </c>
      <c r="H9" s="17">
        <v>1.1586731641426093</v>
      </c>
      <c r="I9" s="17">
        <v>1.4843407857308717</v>
      </c>
      <c r="J9" s="18">
        <v>0.1720549964974674</v>
      </c>
      <c r="K9" s="19">
        <v>0.004670388091440722</v>
      </c>
      <c r="L9" s="18">
        <v>1.5299391710524857</v>
      </c>
      <c r="M9" s="18">
        <v>0.1478060221783048</v>
      </c>
      <c r="N9" s="18">
        <v>0.18477658899984148</v>
      </c>
      <c r="O9" s="17">
        <v>2.761402777777778</v>
      </c>
      <c r="P9" s="17">
        <f t="shared" si="0"/>
        <v>2.4407795914140493</v>
      </c>
    </row>
    <row r="10" spans="1:16" ht="15">
      <c r="A10" s="4">
        <v>7</v>
      </c>
      <c r="B10" s="9">
        <f t="shared" si="4"/>
        <v>35439.125</v>
      </c>
      <c r="C10" s="16">
        <f t="shared" si="1"/>
        <v>35439.125</v>
      </c>
      <c r="D10" s="9">
        <f t="shared" si="2"/>
        <v>35439.375</v>
      </c>
      <c r="E10" s="16">
        <f t="shared" si="3"/>
        <v>35439.375</v>
      </c>
      <c r="F10" s="4">
        <v>7.2</v>
      </c>
      <c r="G10" s="17">
        <v>0.969808521359197</v>
      </c>
      <c r="H10" s="17">
        <v>1.2361831321975074</v>
      </c>
      <c r="I10" s="17">
        <v>1.0901527777777777</v>
      </c>
      <c r="J10" s="18">
        <v>0.18870493857096668</v>
      </c>
      <c r="K10" s="19">
        <v>0.0025277777777777777</v>
      </c>
      <c r="L10" s="18">
        <v>1.4278055555555553</v>
      </c>
      <c r="M10" s="18">
        <v>0.12343840579710144</v>
      </c>
      <c r="N10" s="18">
        <v>0.23573656680932</v>
      </c>
      <c r="O10" s="17">
        <v>2.8212916666666663</v>
      </c>
      <c r="P10" s="17">
        <f t="shared" si="0"/>
        <v>2.577869727805508</v>
      </c>
    </row>
    <row r="11" spans="1:16" ht="15">
      <c r="A11" s="4">
        <v>8</v>
      </c>
      <c r="B11" s="9">
        <f t="shared" si="4"/>
        <v>35439.375</v>
      </c>
      <c r="C11" s="16">
        <f t="shared" si="1"/>
        <v>35439.375</v>
      </c>
      <c r="D11" s="9">
        <f t="shared" si="2"/>
        <v>35439.625</v>
      </c>
      <c r="E11" s="16">
        <f t="shared" si="3"/>
        <v>35439.625</v>
      </c>
      <c r="F11" s="4">
        <v>7.11</v>
      </c>
      <c r="G11" s="17">
        <v>1.3908847780383873</v>
      </c>
      <c r="H11" s="17">
        <v>1.084355629839524</v>
      </c>
      <c r="I11" s="17">
        <v>1.7269359975427192</v>
      </c>
      <c r="J11" s="18">
        <v>0.25363931212578833</v>
      </c>
      <c r="K11" s="19">
        <v>0.0035461880631767364</v>
      </c>
      <c r="L11" s="18">
        <v>1.5722450114736843</v>
      </c>
      <c r="M11" s="18">
        <v>0.19158376555872428</v>
      </c>
      <c r="N11" s="18">
        <v>0.3415393487168889</v>
      </c>
      <c r="O11" s="17">
        <v>3.0299859353023906</v>
      </c>
      <c r="P11" s="17">
        <f t="shared" si="0"/>
        <v>2.680873856014755</v>
      </c>
    </row>
    <row r="12" spans="1:16" ht="15">
      <c r="A12" s="4">
        <v>9</v>
      </c>
      <c r="B12" s="9">
        <f t="shared" si="4"/>
        <v>35439.625</v>
      </c>
      <c r="C12" s="16">
        <f t="shared" si="1"/>
        <v>35439.625</v>
      </c>
      <c r="D12" s="9">
        <f t="shared" si="2"/>
        <v>35439.875</v>
      </c>
      <c r="E12" s="16">
        <f t="shared" si="3"/>
        <v>35439.875</v>
      </c>
      <c r="F12" s="4">
        <v>7.11</v>
      </c>
      <c r="G12" s="17">
        <v>1.4629334904933802</v>
      </c>
      <c r="H12" s="17">
        <v>0.661849487079636</v>
      </c>
      <c r="I12" s="17">
        <v>1.9123276806967584</v>
      </c>
      <c r="J12" s="18">
        <v>0.15742861081692652</v>
      </c>
      <c r="K12" s="19">
        <v>0.005023918377708789</v>
      </c>
      <c r="L12" s="18">
        <v>1.1622188709029717</v>
      </c>
      <c r="M12" s="18">
        <v>0.1877026383894827</v>
      </c>
      <c r="N12" s="18">
        <v>0.24203534820710662</v>
      </c>
      <c r="O12" s="17">
        <v>2.3498121278337565</v>
      </c>
      <c r="P12" s="17">
        <f t="shared" si="0"/>
        <v>1.9826158217199181</v>
      </c>
    </row>
    <row r="13" spans="1:16" ht="15">
      <c r="A13" s="4">
        <v>10</v>
      </c>
      <c r="B13" s="9">
        <f t="shared" si="4"/>
        <v>35439.875</v>
      </c>
      <c r="C13" s="16">
        <f t="shared" si="1"/>
        <v>35439.875</v>
      </c>
      <c r="D13" s="9">
        <f t="shared" si="2"/>
        <v>35440.125</v>
      </c>
      <c r="E13" s="16">
        <f t="shared" si="3"/>
        <v>35440.125</v>
      </c>
      <c r="F13" s="4">
        <v>7.11</v>
      </c>
      <c r="G13" s="17">
        <v>1.4531871938123082</v>
      </c>
      <c r="H13" s="17">
        <v>1.2081727818598238</v>
      </c>
      <c r="I13" s="17">
        <v>1.751170751758826</v>
      </c>
      <c r="J13" s="18">
        <v>0.217472754512372</v>
      </c>
      <c r="K13" s="19">
        <v>0.005863029046916307</v>
      </c>
      <c r="L13" s="18">
        <v>1.3299647240847892</v>
      </c>
      <c r="M13" s="18">
        <v>0.19243345951878302</v>
      </c>
      <c r="N13" s="18">
        <v>0.2663278463393389</v>
      </c>
      <c r="O13" s="17">
        <v>4.359225396687102</v>
      </c>
      <c r="P13" s="17">
        <f t="shared" si="0"/>
        <v>3.994475411040213</v>
      </c>
    </row>
    <row r="14" spans="1:16" ht="15">
      <c r="A14" s="4">
        <v>11</v>
      </c>
      <c r="B14" s="9">
        <f t="shared" si="4"/>
        <v>35440.125</v>
      </c>
      <c r="C14" s="16">
        <f t="shared" si="1"/>
        <v>35440.125</v>
      </c>
      <c r="D14" s="9">
        <f t="shared" si="2"/>
        <v>35440.375</v>
      </c>
      <c r="E14" s="16">
        <f t="shared" si="3"/>
        <v>35440.375</v>
      </c>
      <c r="F14" s="4">
        <v>7.11</v>
      </c>
      <c r="G14" s="17">
        <v>1.4863563459495892</v>
      </c>
      <c r="H14" s="17">
        <v>0.880213820880004</v>
      </c>
      <c r="I14" s="17">
        <v>1.6371944515686703</v>
      </c>
      <c r="J14" s="18">
        <v>0.2026085065540744</v>
      </c>
      <c r="K14" s="19">
        <v>0.01739034039339583</v>
      </c>
      <c r="L14" s="18">
        <v>1.4142749878437355</v>
      </c>
      <c r="M14" s="18">
        <v>0.19045535465200697</v>
      </c>
      <c r="N14" s="18">
        <v>0.2686270645960874</v>
      </c>
      <c r="O14" s="17">
        <v>4.216377924308446</v>
      </c>
      <c r="P14" s="17">
        <f t="shared" si="0"/>
        <v>3.8433024814750993</v>
      </c>
    </row>
    <row r="15" spans="1:16" ht="15">
      <c r="A15" s="4">
        <v>12</v>
      </c>
      <c r="B15" s="9">
        <f t="shared" si="4"/>
        <v>35440.375</v>
      </c>
      <c r="C15" s="16">
        <f t="shared" si="1"/>
        <v>35440.375</v>
      </c>
      <c r="D15" s="9">
        <f t="shared" si="2"/>
        <v>35440.625</v>
      </c>
      <c r="E15" s="16">
        <f t="shared" si="3"/>
        <v>35440.625</v>
      </c>
      <c r="F15" s="4">
        <v>7.146</v>
      </c>
      <c r="G15" s="17">
        <v>2.1676976008508295</v>
      </c>
      <c r="H15" s="17">
        <v>1.0782006882668471</v>
      </c>
      <c r="I15" s="17">
        <v>2.4620272542003447</v>
      </c>
      <c r="J15" s="18">
        <v>0.25058473567039435</v>
      </c>
      <c r="K15" s="19">
        <v>0.011271493744722767</v>
      </c>
      <c r="L15" s="18">
        <v>1.7709494983553502</v>
      </c>
      <c r="M15" s="18">
        <v>0.28023390794106934</v>
      </c>
      <c r="N15" s="18">
        <v>0.4211721308983369</v>
      </c>
      <c r="O15" s="17">
        <v>4.9821622350527015</v>
      </c>
      <c r="P15" s="17">
        <f t="shared" si="0"/>
        <v>4.438070137239143</v>
      </c>
    </row>
    <row r="16" spans="1:16" ht="15">
      <c r="A16" s="4">
        <v>13</v>
      </c>
      <c r="B16" s="9">
        <f t="shared" si="4"/>
        <v>35440.625</v>
      </c>
      <c r="C16" s="16">
        <f t="shared" si="1"/>
        <v>35440.625</v>
      </c>
      <c r="D16" s="9">
        <f t="shared" si="2"/>
        <v>35440.875</v>
      </c>
      <c r="E16" s="16">
        <f t="shared" si="3"/>
        <v>35440.875</v>
      </c>
      <c r="F16" s="4">
        <v>7.146</v>
      </c>
      <c r="G16" s="17">
        <v>1.144925791123007</v>
      </c>
      <c r="H16" s="17">
        <v>0.9312504328395812</v>
      </c>
      <c r="I16" s="17">
        <v>1.1474027674002796</v>
      </c>
      <c r="J16" s="18">
        <v>0.2005622993548923</v>
      </c>
      <c r="K16" s="19">
        <v>0.003065055316547419</v>
      </c>
      <c r="L16" s="18">
        <v>1.210432708777488</v>
      </c>
      <c r="M16" s="18">
        <v>0.16153851708083675</v>
      </c>
      <c r="N16" s="18">
        <v>0.3059015611159651</v>
      </c>
      <c r="O16" s="17">
        <v>4.786219002416697</v>
      </c>
      <c r="P16" s="17">
        <f t="shared" si="0"/>
        <v>4.498842628844822</v>
      </c>
    </row>
    <row r="17" spans="1:16" ht="15">
      <c r="A17" s="4">
        <v>14</v>
      </c>
      <c r="B17" s="9">
        <f t="shared" si="4"/>
        <v>35440.875</v>
      </c>
      <c r="C17" s="16">
        <f t="shared" si="1"/>
        <v>35440.875</v>
      </c>
      <c r="D17" s="9">
        <f t="shared" si="2"/>
        <v>35441.125</v>
      </c>
      <c r="E17" s="16">
        <f t="shared" si="3"/>
        <v>35441.125</v>
      </c>
      <c r="F17" s="4">
        <v>7.146</v>
      </c>
      <c r="G17" s="17">
        <v>1.20115986730783</v>
      </c>
      <c r="H17" s="17">
        <v>1.5784906417359066</v>
      </c>
      <c r="I17" s="17">
        <v>1.2543582479743247</v>
      </c>
      <c r="J17" s="18">
        <v>0.27967579073770366</v>
      </c>
      <c r="K17" s="19">
        <v>0.0026695643079606554</v>
      </c>
      <c r="L17" s="18">
        <v>1.2363269500666112</v>
      </c>
      <c r="M17" s="18">
        <v>0.1669758600670338</v>
      </c>
      <c r="N17" s="18">
        <v>0.24448766195459887</v>
      </c>
      <c r="O17" s="17">
        <v>6.790694617164399</v>
      </c>
      <c r="P17" s="17">
        <f t="shared" si="0"/>
        <v>6.489203490470134</v>
      </c>
    </row>
    <row r="18" spans="1:16" ht="15">
      <c r="A18" s="4">
        <v>15</v>
      </c>
      <c r="B18" s="9">
        <f t="shared" si="4"/>
        <v>35441.125</v>
      </c>
      <c r="C18" s="16">
        <f t="shared" si="1"/>
        <v>35441.125</v>
      </c>
      <c r="D18" s="9">
        <f t="shared" si="2"/>
        <v>35441.375</v>
      </c>
      <c r="E18" s="16">
        <f t="shared" si="3"/>
        <v>35441.375</v>
      </c>
      <c r="F18" s="4">
        <v>7.146</v>
      </c>
      <c r="G18" s="17">
        <v>1.158715364587459</v>
      </c>
      <c r="H18" s="17">
        <v>2.153399764492837</v>
      </c>
      <c r="I18" s="17">
        <v>1.0086554107790988</v>
      </c>
      <c r="J18" s="18">
        <v>0.2768467003689697</v>
      </c>
      <c r="K18" s="19">
        <v>0.0037352138844469517</v>
      </c>
      <c r="L18" s="18">
        <v>1.4664529372024413</v>
      </c>
      <c r="M18" s="18">
        <v>0.14601737437478327</v>
      </c>
      <c r="N18" s="18">
        <v>0.29587678835269926</v>
      </c>
      <c r="O18" s="17">
        <v>10.54030948255677</v>
      </c>
      <c r="P18" s="17">
        <f t="shared" si="0"/>
        <v>10.249471926045318</v>
      </c>
    </row>
    <row r="19" spans="1:16" ht="15">
      <c r="A19" s="4">
        <v>16</v>
      </c>
      <c r="B19" s="9">
        <f t="shared" si="4"/>
        <v>35441.375</v>
      </c>
      <c r="C19" s="16">
        <f t="shared" si="1"/>
        <v>35441.375</v>
      </c>
      <c r="D19" s="9">
        <f t="shared" si="2"/>
        <v>35441.625</v>
      </c>
      <c r="E19" s="16">
        <f t="shared" si="3"/>
        <v>35441.625</v>
      </c>
      <c r="F19" s="4">
        <v>7.11</v>
      </c>
      <c r="G19" s="17">
        <v>1.2253277072398192</v>
      </c>
      <c r="H19" s="17">
        <v>2.5300645339807097</v>
      </c>
      <c r="I19" s="17">
        <v>0.6604140556059381</v>
      </c>
      <c r="J19" s="18">
        <v>0.27611589465617825</v>
      </c>
      <c r="K19" s="19">
        <v>0.00395472744284538</v>
      </c>
      <c r="L19" s="18">
        <v>2.215810015070143</v>
      </c>
      <c r="M19" s="18">
        <v>0.16821875282972448</v>
      </c>
      <c r="N19" s="18">
        <v>0.3166455746730363</v>
      </c>
      <c r="O19" s="17">
        <v>10.942462050379598</v>
      </c>
      <c r="P19" s="17">
        <f t="shared" si="0"/>
        <v>10.634904795862404</v>
      </c>
    </row>
    <row r="20" spans="1:16" ht="15">
      <c r="A20" s="4">
        <v>17</v>
      </c>
      <c r="B20" s="9">
        <f t="shared" si="4"/>
        <v>35441.625</v>
      </c>
      <c r="C20" s="16">
        <f t="shared" si="1"/>
        <v>35441.625</v>
      </c>
      <c r="D20" s="9">
        <f t="shared" si="2"/>
        <v>35441.875</v>
      </c>
      <c r="E20" s="16">
        <f t="shared" si="3"/>
        <v>35441.875</v>
      </c>
      <c r="F20" s="4">
        <v>7.11</v>
      </c>
      <c r="G20" s="17">
        <v>0.8582994978034734</v>
      </c>
      <c r="H20" s="17">
        <v>3.060903328111846</v>
      </c>
      <c r="I20" s="17">
        <v>0.26565018804010443</v>
      </c>
      <c r="J20" s="18">
        <v>0.3565439154607731</v>
      </c>
      <c r="K20" s="19">
        <v>0.0018880940998544041</v>
      </c>
      <c r="L20" s="18">
        <v>1.4342640409884622</v>
      </c>
      <c r="M20" s="18">
        <v>0.1116821489548791</v>
      </c>
      <c r="N20" s="18">
        <v>0.26832215363859696</v>
      </c>
      <c r="O20" s="17">
        <v>14.39847046830308</v>
      </c>
      <c r="P20" s="17">
        <f t="shared" si="0"/>
        <v>14.183037294354408</v>
      </c>
    </row>
    <row r="21" spans="1:16" ht="15">
      <c r="A21" s="4">
        <v>18</v>
      </c>
      <c r="B21" s="9">
        <f t="shared" si="4"/>
        <v>35441.875</v>
      </c>
      <c r="C21" s="16">
        <f t="shared" si="1"/>
        <v>35441.875</v>
      </c>
      <c r="D21" s="9">
        <f t="shared" si="2"/>
        <v>35442.125</v>
      </c>
      <c r="E21" s="16">
        <f t="shared" si="3"/>
        <v>35442.125</v>
      </c>
      <c r="F21" s="4">
        <v>7.11</v>
      </c>
      <c r="G21" s="17">
        <v>0.7190175018818609</v>
      </c>
      <c r="H21" s="17">
        <v>2.587431126228904</v>
      </c>
      <c r="I21" s="17">
        <v>0.28813130151430394</v>
      </c>
      <c r="J21" s="18">
        <v>0.261391067614933</v>
      </c>
      <c r="K21" s="19">
        <v>0.007850496520447258</v>
      </c>
      <c r="L21" s="18">
        <v>1.2610915508732552</v>
      </c>
      <c r="M21" s="18">
        <v>0.10442877095336113</v>
      </c>
      <c r="N21" s="18">
        <v>0.23300888442112214</v>
      </c>
      <c r="O21" s="17">
        <v>7.928827213394818</v>
      </c>
      <c r="P21" s="17">
        <f t="shared" si="0"/>
        <v>7.748353820422471</v>
      </c>
    </row>
    <row r="22" spans="1:16" ht="15">
      <c r="A22" s="4">
        <v>19</v>
      </c>
      <c r="B22" s="9">
        <f t="shared" si="4"/>
        <v>35442.125</v>
      </c>
      <c r="C22" s="16">
        <f t="shared" si="1"/>
        <v>35442.125</v>
      </c>
      <c r="D22" s="9">
        <f t="shared" si="2"/>
        <v>35442.375</v>
      </c>
      <c r="E22" s="16">
        <f t="shared" si="3"/>
        <v>35442.375</v>
      </c>
      <c r="F22" s="4">
        <v>7.11</v>
      </c>
      <c r="G22" s="17">
        <v>1.4708441076567464</v>
      </c>
      <c r="H22" s="17">
        <v>3.346189712662383</v>
      </c>
      <c r="I22" s="17">
        <v>1.0527569205782832</v>
      </c>
      <c r="J22" s="18">
        <v>0.39633086705444587</v>
      </c>
      <c r="K22" s="19">
        <v>0.004292572177464301</v>
      </c>
      <c r="L22" s="18">
        <v>2.286667794685356</v>
      </c>
      <c r="M22" s="18">
        <v>0.188238179433584</v>
      </c>
      <c r="N22" s="18">
        <v>0.24775404318872774</v>
      </c>
      <c r="O22" s="17">
        <v>10.628515280066159</v>
      </c>
      <c r="P22" s="17">
        <f t="shared" si="0"/>
        <v>10.259333409044315</v>
      </c>
    </row>
    <row r="23" spans="1:16" ht="15">
      <c r="A23" s="4">
        <v>20</v>
      </c>
      <c r="B23" s="9">
        <f t="shared" si="4"/>
        <v>35442.375</v>
      </c>
      <c r="C23" s="16">
        <f t="shared" si="1"/>
        <v>35442.375</v>
      </c>
      <c r="D23" s="9">
        <f t="shared" si="2"/>
        <v>35442.625</v>
      </c>
      <c r="E23" s="16">
        <f t="shared" si="3"/>
        <v>35442.625</v>
      </c>
      <c r="F23" s="4">
        <v>7.11</v>
      </c>
      <c r="G23" s="17">
        <v>2.128837818748185</v>
      </c>
      <c r="H23" s="17">
        <v>1.6362793169535699</v>
      </c>
      <c r="I23" s="17">
        <v>2.2427108296907496</v>
      </c>
      <c r="J23" s="18">
        <v>0.22626508230251172</v>
      </c>
      <c r="K23" s="19">
        <v>0.005723429569952402</v>
      </c>
      <c r="L23" s="18">
        <v>2.549935800348571</v>
      </c>
      <c r="M23" s="18">
        <v>0.2758887755044165</v>
      </c>
      <c r="N23" s="18">
        <v>0.24299141152287926</v>
      </c>
      <c r="O23" s="17">
        <v>6.813084139362955</v>
      </c>
      <c r="P23" s="17">
        <f t="shared" si="0"/>
        <v>6.27874584685716</v>
      </c>
    </row>
    <row r="24" spans="1:16" ht="15">
      <c r="A24" s="4">
        <v>21</v>
      </c>
      <c r="B24" s="9">
        <f t="shared" si="4"/>
        <v>35442.625</v>
      </c>
      <c r="C24" s="16">
        <f t="shared" si="1"/>
        <v>35442.625</v>
      </c>
      <c r="D24" s="9">
        <f t="shared" si="2"/>
        <v>35442.875</v>
      </c>
      <c r="E24" s="16">
        <f t="shared" si="3"/>
        <v>35442.875</v>
      </c>
      <c r="F24" s="4">
        <v>7.11</v>
      </c>
      <c r="G24" s="17">
        <v>1.2223668404705388</v>
      </c>
      <c r="H24" s="17">
        <v>1.007781917322105</v>
      </c>
      <c r="I24" s="17">
        <v>1.1998375723378256</v>
      </c>
      <c r="J24" s="18">
        <v>0.18883383374736962</v>
      </c>
      <c r="K24" s="19">
        <v>0.004905796774244915</v>
      </c>
      <c r="L24" s="18">
        <v>1.466490581181867</v>
      </c>
      <c r="M24" s="18">
        <v>0.16587424016150668</v>
      </c>
      <c r="N24" s="18">
        <v>0.11517792906184475</v>
      </c>
      <c r="O24" s="17">
        <v>4.551991590557404</v>
      </c>
      <c r="P24" s="17">
        <f t="shared" si="0"/>
        <v>4.245177513599299</v>
      </c>
    </row>
    <row r="25" spans="1:16" ht="15">
      <c r="A25" s="4">
        <v>22</v>
      </c>
      <c r="B25" s="9">
        <f t="shared" si="4"/>
        <v>35442.875</v>
      </c>
      <c r="C25" s="16">
        <f t="shared" si="1"/>
        <v>35442.875</v>
      </c>
      <c r="D25" s="9">
        <f t="shared" si="2"/>
        <v>35443.125</v>
      </c>
      <c r="E25" s="16">
        <f t="shared" si="3"/>
        <v>35443.125</v>
      </c>
      <c r="F25" s="4">
        <v>7.11</v>
      </c>
      <c r="G25" s="17">
        <v>1.0550470377246917</v>
      </c>
      <c r="H25" s="17">
        <v>1.817375998507458</v>
      </c>
      <c r="I25" s="17">
        <v>0.8375670648103295</v>
      </c>
      <c r="J25" s="18">
        <v>0.1625166253794686</v>
      </c>
      <c r="K25" s="19">
        <v>0.003679347580683687</v>
      </c>
      <c r="L25" s="18">
        <v>1.726882719401079</v>
      </c>
      <c r="M25" s="18">
        <v>0.1488254972186674</v>
      </c>
      <c r="N25" s="18">
        <v>0.13476303683058885</v>
      </c>
      <c r="O25" s="17">
        <v>5.07485548947278</v>
      </c>
      <c r="P25" s="17">
        <f t="shared" si="0"/>
        <v>4.810038683003882</v>
      </c>
    </row>
    <row r="26" spans="1:16" ht="15">
      <c r="A26" s="4">
        <v>23</v>
      </c>
      <c r="B26" s="9">
        <f t="shared" si="4"/>
        <v>35443.125</v>
      </c>
      <c r="C26" s="16">
        <f t="shared" si="1"/>
        <v>35443.125</v>
      </c>
      <c r="D26" s="9">
        <f t="shared" si="2"/>
        <v>35443.375</v>
      </c>
      <c r="E26" s="16">
        <f t="shared" si="3"/>
        <v>35443.375</v>
      </c>
      <c r="F26" s="4">
        <v>7.11</v>
      </c>
      <c r="G26" s="17">
        <v>1.0834079896270672</v>
      </c>
      <c r="H26" s="17">
        <v>2.374974916773381</v>
      </c>
      <c r="I26" s="17">
        <v>0.7394154389188983</v>
      </c>
      <c r="J26" s="18">
        <v>0.2147316443723559</v>
      </c>
      <c r="K26" s="19">
        <v>0.0027595106855127657</v>
      </c>
      <c r="L26" s="18">
        <v>2.0904024550859117</v>
      </c>
      <c r="M26" s="18">
        <v>0.15875388281479144</v>
      </c>
      <c r="N26" s="18">
        <v>0.15308458925941393</v>
      </c>
      <c r="O26" s="17">
        <v>5.999006803490692</v>
      </c>
      <c r="P26" s="17">
        <f t="shared" si="0"/>
        <v>5.727071398094298</v>
      </c>
    </row>
    <row r="27" spans="1:16" ht="15">
      <c r="A27" s="4">
        <v>24</v>
      </c>
      <c r="B27" s="9">
        <f t="shared" si="4"/>
        <v>35443.375</v>
      </c>
      <c r="C27" s="16">
        <f t="shared" si="1"/>
        <v>35443.375</v>
      </c>
      <c r="D27" s="9">
        <f t="shared" si="2"/>
        <v>35443.625</v>
      </c>
      <c r="E27" s="16">
        <f t="shared" si="3"/>
        <v>35443.625</v>
      </c>
      <c r="F27" s="4">
        <v>7.11</v>
      </c>
      <c r="G27" s="17">
        <v>0.6419977416793725</v>
      </c>
      <c r="H27" s="17">
        <v>1.7332616824935396</v>
      </c>
      <c r="I27" s="17">
        <v>0.3289987699371805</v>
      </c>
      <c r="J27" s="18">
        <v>0.1592662928718792</v>
      </c>
      <c r="K27" s="19">
        <v>0.0021462860887321504</v>
      </c>
      <c r="L27" s="18">
        <v>1.365381136308528</v>
      </c>
      <c r="M27" s="18">
        <v>0.1125217034227391</v>
      </c>
      <c r="N27" s="18">
        <v>0.15532011024542441</v>
      </c>
      <c r="O27" s="17">
        <v>4.311239145853565</v>
      </c>
      <c r="P27" s="17">
        <f t="shared" si="0"/>
        <v>4.150097712692043</v>
      </c>
    </row>
    <row r="28" spans="1:16" ht="15">
      <c r="A28" s="4">
        <v>25</v>
      </c>
      <c r="B28" s="9">
        <f t="shared" si="4"/>
        <v>35443.625</v>
      </c>
      <c r="C28" s="16">
        <f t="shared" si="1"/>
        <v>35443.625</v>
      </c>
      <c r="D28" s="9">
        <f t="shared" si="2"/>
        <v>35443.875</v>
      </c>
      <c r="E28" s="16">
        <f t="shared" si="3"/>
        <v>35443.875</v>
      </c>
      <c r="F28" s="4">
        <v>7.11</v>
      </c>
      <c r="G28" s="17">
        <v>0.3699800368850775</v>
      </c>
      <c r="H28" s="17">
        <v>0.7733486448340107</v>
      </c>
      <c r="I28" s="17">
        <v>0.1740098206931172</v>
      </c>
      <c r="J28" s="18">
        <v>0.08756315092440381</v>
      </c>
      <c r="K28" s="19">
        <v>0.0020822494753827904</v>
      </c>
      <c r="L28" s="18">
        <v>0.6487011280965165</v>
      </c>
      <c r="M28" s="18">
        <v>0.09248148078614397</v>
      </c>
      <c r="N28" s="18">
        <v>0.07645494043034519</v>
      </c>
      <c r="O28" s="17">
        <v>2.5096503026592347</v>
      </c>
      <c r="P28" s="17">
        <f t="shared" si="0"/>
        <v>2.41678531340108</v>
      </c>
    </row>
    <row r="29" spans="1:16" ht="15">
      <c r="A29" s="4">
        <v>26</v>
      </c>
      <c r="B29" s="9">
        <f t="shared" si="4"/>
        <v>35443.875</v>
      </c>
      <c r="C29" s="16">
        <f t="shared" si="1"/>
        <v>35443.875</v>
      </c>
      <c r="D29" s="9">
        <f t="shared" si="2"/>
        <v>35444.125</v>
      </c>
      <c r="E29" s="16">
        <f t="shared" si="3"/>
        <v>35444.125</v>
      </c>
      <c r="F29" s="4">
        <v>7.11</v>
      </c>
      <c r="G29" s="17">
        <v>0.3521818980966649</v>
      </c>
      <c r="H29" s="17">
        <v>0.848059131796823</v>
      </c>
      <c r="I29" s="17">
        <v>0.1364329973932397</v>
      </c>
      <c r="J29" s="18">
        <v>0.16547642883719357</v>
      </c>
      <c r="K29" s="19">
        <v>0.0006894138220708726</v>
      </c>
      <c r="L29" s="18">
        <v>0.6394104217522582</v>
      </c>
      <c r="M29" s="18">
        <v>0.07231452905350855</v>
      </c>
      <c r="N29" s="18">
        <v>0.12787060854491195</v>
      </c>
      <c r="O29" s="17">
        <v>2.6538813021817536</v>
      </c>
      <c r="P29" s="17">
        <f t="shared" si="0"/>
        <v>2.5654836457594907</v>
      </c>
    </row>
    <row r="30" spans="1:16" ht="15">
      <c r="A30" s="4">
        <v>27</v>
      </c>
      <c r="B30" s="9">
        <f t="shared" si="4"/>
        <v>35444.125</v>
      </c>
      <c r="C30" s="16">
        <f t="shared" si="1"/>
        <v>35444.125</v>
      </c>
      <c r="D30" s="9">
        <f t="shared" si="2"/>
        <v>35444.375</v>
      </c>
      <c r="E30" s="16">
        <f t="shared" si="3"/>
        <v>35444.375</v>
      </c>
      <c r="F30" s="4">
        <v>7.11</v>
      </c>
      <c r="G30" s="17">
        <v>0.8190930002571525</v>
      </c>
      <c r="H30" s="17">
        <v>0.6828021975986065</v>
      </c>
      <c r="I30" s="17">
        <v>0.6058757727524127</v>
      </c>
      <c r="J30" s="18">
        <v>0.10465127795965964</v>
      </c>
      <c r="K30" s="19">
        <v>0.0012495352249526019</v>
      </c>
      <c r="L30" s="18">
        <v>0.9314959312143849</v>
      </c>
      <c r="M30" s="18">
        <v>0.09073393373275718</v>
      </c>
      <c r="N30" s="18">
        <v>0.17848052420800725</v>
      </c>
      <c r="O30" s="17">
        <v>3.065010265815737</v>
      </c>
      <c r="P30" s="17">
        <f t="shared" si="0"/>
        <v>2.8594179227511916</v>
      </c>
    </row>
    <row r="31" spans="1:16" ht="15">
      <c r="A31" s="4">
        <v>28</v>
      </c>
      <c r="B31" s="9">
        <f t="shared" si="4"/>
        <v>35444.375</v>
      </c>
      <c r="C31" s="16">
        <f t="shared" si="1"/>
        <v>35444.375</v>
      </c>
      <c r="D31" s="9">
        <f t="shared" si="2"/>
        <v>35444.625</v>
      </c>
      <c r="E31" s="16">
        <f t="shared" si="3"/>
        <v>35444.625</v>
      </c>
      <c r="F31" s="4">
        <v>7.236</v>
      </c>
      <c r="G31" s="17">
        <v>1.7059305893628012</v>
      </c>
      <c r="H31" s="17">
        <v>2.149692152063231</v>
      </c>
      <c r="I31" s="17">
        <v>1.55938786163161</v>
      </c>
      <c r="J31" s="18">
        <v>0.41308566995565826</v>
      </c>
      <c r="K31" s="19">
        <v>0.006106370216795126</v>
      </c>
      <c r="L31" s="18">
        <v>2.5696557408990714</v>
      </c>
      <c r="M31" s="18">
        <v>0.28807882893711145</v>
      </c>
      <c r="N31" s="18">
        <v>0.6651149938190971</v>
      </c>
      <c r="O31" s="17">
        <v>8.071836488767588</v>
      </c>
      <c r="P31" s="17">
        <f t="shared" si="0"/>
        <v>7.643647910837524</v>
      </c>
    </row>
    <row r="32" spans="1:16" ht="15">
      <c r="A32" s="4">
        <v>29</v>
      </c>
      <c r="B32" s="9">
        <f t="shared" si="4"/>
        <v>35444.625</v>
      </c>
      <c r="C32" s="16">
        <f t="shared" si="1"/>
        <v>35444.625</v>
      </c>
      <c r="D32" s="9">
        <f t="shared" si="2"/>
        <v>35444.875</v>
      </c>
      <c r="E32" s="16">
        <f t="shared" si="3"/>
        <v>35444.875</v>
      </c>
      <c r="F32" s="4">
        <v>7.236</v>
      </c>
      <c r="G32" s="17">
        <v>1.4653948422365848</v>
      </c>
      <c r="H32" s="17">
        <v>3.9474222607840885</v>
      </c>
      <c r="I32" s="17">
        <v>0.9837919167785921</v>
      </c>
      <c r="J32" s="18">
        <v>0.738338242556596</v>
      </c>
      <c r="K32" s="19">
        <v>0.00615994684755892</v>
      </c>
      <c r="L32" s="18">
        <v>2.443089281780091</v>
      </c>
      <c r="M32" s="18">
        <v>0.24656650252354317</v>
      </c>
      <c r="N32" s="18">
        <v>0.5835676257933365</v>
      </c>
      <c r="O32" s="17">
        <v>11.982346421681026</v>
      </c>
      <c r="P32" s="17">
        <f t="shared" si="0"/>
        <v>11.614532316279643</v>
      </c>
    </row>
    <row r="33" spans="1:16" ht="15">
      <c r="A33" s="4">
        <v>30</v>
      </c>
      <c r="B33" s="9">
        <f t="shared" si="4"/>
        <v>35444.875</v>
      </c>
      <c r="C33" s="16">
        <f t="shared" si="1"/>
        <v>35444.875</v>
      </c>
      <c r="D33" s="9">
        <f t="shared" si="2"/>
        <v>35445.125</v>
      </c>
      <c r="E33" s="16">
        <f t="shared" si="3"/>
        <v>35445.125</v>
      </c>
      <c r="F33" s="4">
        <v>7.236</v>
      </c>
      <c r="G33" s="17">
        <v>1.9021056175304436</v>
      </c>
      <c r="H33" s="17">
        <v>1.510539860612124</v>
      </c>
      <c r="I33" s="17">
        <v>2.756920330233849</v>
      </c>
      <c r="J33" s="18">
        <v>0.32869883410902323</v>
      </c>
      <c r="K33" s="19">
        <v>0.006008403856694089</v>
      </c>
      <c r="L33" s="18">
        <v>2.0558954315019093</v>
      </c>
      <c r="M33" s="18">
        <v>0.24387330908731614</v>
      </c>
      <c r="N33" s="18">
        <v>0.4967059349074702</v>
      </c>
      <c r="O33" s="17">
        <v>3.8904430285254614</v>
      </c>
      <c r="P33" s="17">
        <f t="shared" si="0"/>
        <v>3.41301451852532</v>
      </c>
    </row>
    <row r="34" spans="1:16" ht="15">
      <c r="A34" s="4">
        <v>31</v>
      </c>
      <c r="B34" s="9">
        <f t="shared" si="4"/>
        <v>35445.125</v>
      </c>
      <c r="C34" s="16">
        <f t="shared" si="1"/>
        <v>35445.125</v>
      </c>
      <c r="D34" s="9">
        <f t="shared" si="2"/>
        <v>35445.375</v>
      </c>
      <c r="E34" s="16">
        <f t="shared" si="3"/>
        <v>35445.375</v>
      </c>
      <c r="F34" s="4">
        <v>7.236</v>
      </c>
      <c r="G34" s="17">
        <v>1.8575585089964137</v>
      </c>
      <c r="H34" s="17">
        <v>0.7214403819782403</v>
      </c>
      <c r="I34" s="17">
        <v>2.393133111363979</v>
      </c>
      <c r="J34" s="18">
        <v>0.1209917215946787</v>
      </c>
      <c r="K34" s="19">
        <v>0.003907482238406329</v>
      </c>
      <c r="L34" s="18">
        <v>3.196810395144422</v>
      </c>
      <c r="M34" s="18">
        <v>0.2003178704117825</v>
      </c>
      <c r="N34" s="18">
        <v>0.3576172779826335</v>
      </c>
      <c r="O34" s="17">
        <v>1.5334320108327726</v>
      </c>
      <c r="P34" s="17">
        <f t="shared" si="0"/>
        <v>1.0671848250746727</v>
      </c>
    </row>
    <row r="35" spans="1:16" ht="15">
      <c r="A35" s="4">
        <v>32</v>
      </c>
      <c r="B35" s="9">
        <f t="shared" si="4"/>
        <v>35445.375</v>
      </c>
      <c r="C35" s="16">
        <f t="shared" si="1"/>
        <v>35445.375</v>
      </c>
      <c r="D35" s="9">
        <f t="shared" si="2"/>
        <v>35445.625</v>
      </c>
      <c r="E35" s="16">
        <f t="shared" si="3"/>
        <v>35445.625</v>
      </c>
      <c r="F35" s="4">
        <v>7.2</v>
      </c>
      <c r="G35" s="17">
        <v>1.1807812223325493</v>
      </c>
      <c r="H35" s="17">
        <v>0.3708421073408613</v>
      </c>
      <c r="I35" s="17">
        <v>1.5958793192002583</v>
      </c>
      <c r="J35" s="18">
        <v>0.13020860828474906</v>
      </c>
      <c r="K35" s="19">
        <v>0.003789887791095543</v>
      </c>
      <c r="L35" s="18">
        <v>1.0658463936842884</v>
      </c>
      <c r="M35" s="18">
        <v>0.1480262694415635</v>
      </c>
      <c r="N35" s="18">
        <v>0.22321255527518655</v>
      </c>
      <c r="O35" s="17">
        <v>0.9105603498473627</v>
      </c>
      <c r="P35" s="17">
        <f t="shared" si="0"/>
        <v>0.6141842630418928</v>
      </c>
    </row>
    <row r="36" spans="1:16" ht="15">
      <c r="A36" s="4">
        <v>33</v>
      </c>
      <c r="B36" s="9">
        <f t="shared" si="4"/>
        <v>35445.625</v>
      </c>
      <c r="C36" s="16">
        <f t="shared" si="1"/>
        <v>35445.625</v>
      </c>
      <c r="D36" s="9">
        <f t="shared" si="2"/>
        <v>35445.875</v>
      </c>
      <c r="E36" s="16">
        <f t="shared" si="3"/>
        <v>35445.875</v>
      </c>
      <c r="F36" s="4">
        <v>7.2</v>
      </c>
      <c r="G36" s="17">
        <v>0.7250279560622087</v>
      </c>
      <c r="H36" s="17">
        <v>0.21424498376630352</v>
      </c>
      <c r="I36" s="17">
        <v>0.885341432141052</v>
      </c>
      <c r="J36" s="18">
        <v>0.26397431729905996</v>
      </c>
      <c r="K36" s="19">
        <v>0.004483437623595679</v>
      </c>
      <c r="L36" s="18">
        <v>0.7578015127499474</v>
      </c>
      <c r="M36" s="18">
        <v>0.07979978585910265</v>
      </c>
      <c r="N36" s="18">
        <v>0.14936087650839627</v>
      </c>
      <c r="O36" s="17">
        <v>0.04780477613188645</v>
      </c>
      <c r="P36" s="17">
        <f aca="true" t="shared" si="5" ref="P36:P67">+O36-(G36*0.251)</f>
        <v>-0.13417724083972793</v>
      </c>
    </row>
    <row r="37" spans="1:16" ht="15">
      <c r="A37" s="4">
        <v>34</v>
      </c>
      <c r="B37" s="9">
        <f t="shared" si="4"/>
        <v>35445.875</v>
      </c>
      <c r="C37" s="16">
        <f t="shared" si="1"/>
        <v>35445.875</v>
      </c>
      <c r="D37" s="9">
        <f t="shared" si="2"/>
        <v>35446.125</v>
      </c>
      <c r="E37" s="16">
        <f t="shared" si="3"/>
        <v>35446.125</v>
      </c>
      <c r="F37" s="4">
        <v>7.2</v>
      </c>
      <c r="G37" s="17">
        <v>0.5097250071338965</v>
      </c>
      <c r="H37" s="17">
        <v>0.2284200137658328</v>
      </c>
      <c r="I37" s="17">
        <v>0.5664964993872624</v>
      </c>
      <c r="J37" s="18">
        <v>0.035735521021541455</v>
      </c>
      <c r="K37" s="19">
        <v>0.00301364856633958</v>
      </c>
      <c r="L37" s="18">
        <v>0.5565202516827754</v>
      </c>
      <c r="M37" s="18">
        <v>0.03860872874186639</v>
      </c>
      <c r="N37" s="18">
        <v>0.06904677302905872</v>
      </c>
      <c r="O37" s="17">
        <v>0.31788998647928585</v>
      </c>
      <c r="P37" s="17">
        <f t="shared" si="5"/>
        <v>0.18994900968867784</v>
      </c>
    </row>
    <row r="38" spans="1:16" ht="15">
      <c r="A38" s="4">
        <v>35</v>
      </c>
      <c r="B38" s="9">
        <f t="shared" si="4"/>
        <v>35446.125</v>
      </c>
      <c r="C38" s="16">
        <f t="shared" si="1"/>
        <v>35446.125</v>
      </c>
      <c r="D38" s="9">
        <f t="shared" si="2"/>
        <v>35446.375</v>
      </c>
      <c r="E38" s="16">
        <f t="shared" si="3"/>
        <v>35446.375</v>
      </c>
      <c r="F38" s="4">
        <v>7.2</v>
      </c>
      <c r="G38" s="17">
        <v>0.7019605611718871</v>
      </c>
      <c r="H38" s="17">
        <v>0.3790838436003719</v>
      </c>
      <c r="I38" s="17">
        <v>0.5459072841207411</v>
      </c>
      <c r="J38" s="18">
        <v>0.0594394847142222</v>
      </c>
      <c r="K38" s="19">
        <v>0.003199441206160219</v>
      </c>
      <c r="L38" s="18">
        <v>1.2361214196912804</v>
      </c>
      <c r="M38" s="18">
        <v>0.06761016916889627</v>
      </c>
      <c r="N38" s="18">
        <v>0.13198797965242695</v>
      </c>
      <c r="O38" s="17">
        <v>0.5996914401484844</v>
      </c>
      <c r="P38" s="17">
        <f t="shared" si="5"/>
        <v>0.42349933929434075</v>
      </c>
    </row>
    <row r="39" spans="1:16" ht="15">
      <c r="A39" s="4">
        <v>36</v>
      </c>
      <c r="B39" s="9">
        <f t="shared" si="4"/>
        <v>35446.375</v>
      </c>
      <c r="C39" s="16">
        <f t="shared" si="1"/>
        <v>35446.375</v>
      </c>
      <c r="D39" s="9">
        <f t="shared" si="2"/>
        <v>35446.625</v>
      </c>
      <c r="E39" s="16">
        <f t="shared" si="3"/>
        <v>35446.625</v>
      </c>
      <c r="F39" s="4">
        <v>7.2</v>
      </c>
      <c r="G39" s="17">
        <v>1.5839455435703838</v>
      </c>
      <c r="H39" s="17">
        <v>0.9805719223021462</v>
      </c>
      <c r="I39" s="17">
        <v>1.8281484122549474</v>
      </c>
      <c r="J39" s="18">
        <v>0.2173761215908338</v>
      </c>
      <c r="K39" s="19">
        <v>0.003384775922804935</v>
      </c>
      <c r="L39" s="18">
        <v>1.981655877046467</v>
      </c>
      <c r="M39" s="18">
        <v>0.21118076744388312</v>
      </c>
      <c r="N39" s="18">
        <v>0.5681768266942571</v>
      </c>
      <c r="O39" s="17">
        <v>3.124914484669521</v>
      </c>
      <c r="P39" s="17">
        <f t="shared" si="5"/>
        <v>2.7273441532333544</v>
      </c>
    </row>
    <row r="40" spans="1:16" ht="15">
      <c r="A40" s="4">
        <v>37</v>
      </c>
      <c r="B40" s="9">
        <f t="shared" si="4"/>
        <v>35446.625</v>
      </c>
      <c r="C40" s="16">
        <f t="shared" si="1"/>
        <v>35446.625</v>
      </c>
      <c r="D40" s="9">
        <f t="shared" si="2"/>
        <v>35446.875</v>
      </c>
      <c r="E40" s="16">
        <f t="shared" si="3"/>
        <v>35446.875</v>
      </c>
      <c r="F40" s="4">
        <v>7.2</v>
      </c>
      <c r="G40" s="17">
        <v>1.715035645810209</v>
      </c>
      <c r="H40" s="17">
        <v>1.1503605410250979</v>
      </c>
      <c r="I40" s="17">
        <v>2.1105982961538996</v>
      </c>
      <c r="J40" s="18">
        <v>0.24916098199692846</v>
      </c>
      <c r="K40" s="19">
        <v>0.012880419562248852</v>
      </c>
      <c r="L40" s="18">
        <v>1.2978781076390076</v>
      </c>
      <c r="M40" s="18">
        <v>0.24781416587802615</v>
      </c>
      <c r="N40" s="18">
        <v>0.4197576903912218</v>
      </c>
      <c r="O40" s="17">
        <v>6.36590242355162</v>
      </c>
      <c r="P40" s="17">
        <f t="shared" si="5"/>
        <v>5.935428476453257</v>
      </c>
    </row>
    <row r="41" spans="1:16" ht="15">
      <c r="A41" s="4">
        <v>38</v>
      </c>
      <c r="B41" s="9">
        <f t="shared" si="4"/>
        <v>35446.875</v>
      </c>
      <c r="C41" s="16">
        <f t="shared" si="1"/>
        <v>35446.875</v>
      </c>
      <c r="D41" s="9">
        <f t="shared" si="2"/>
        <v>35447.125</v>
      </c>
      <c r="E41" s="16">
        <f t="shared" si="3"/>
        <v>35447.125</v>
      </c>
      <c r="F41" s="4">
        <v>7.2</v>
      </c>
      <c r="G41" s="17">
        <v>1.6852433962743363</v>
      </c>
      <c r="H41" s="17">
        <v>1.5905570466578018</v>
      </c>
      <c r="I41" s="17">
        <v>2.084367478172245</v>
      </c>
      <c r="J41" s="18">
        <v>0.37999081170804594</v>
      </c>
      <c r="K41" s="19">
        <v>0.011065015879112154</v>
      </c>
      <c r="L41" s="18">
        <v>1.5846716150848839</v>
      </c>
      <c r="M41" s="18">
        <v>0.29875420341788744</v>
      </c>
      <c r="N41" s="18">
        <v>0.742639598855158</v>
      </c>
      <c r="O41" s="17">
        <v>10.436421662380694</v>
      </c>
      <c r="P41" s="17">
        <f t="shared" si="5"/>
        <v>10.013425569915835</v>
      </c>
    </row>
    <row r="42" spans="1:16" ht="15">
      <c r="A42" s="4">
        <v>39</v>
      </c>
      <c r="B42" s="9">
        <f t="shared" si="4"/>
        <v>35447.125</v>
      </c>
      <c r="C42" s="16">
        <f t="shared" si="1"/>
        <v>35447.125</v>
      </c>
      <c r="D42" s="9">
        <f t="shared" si="2"/>
        <v>35447.375</v>
      </c>
      <c r="E42" s="16">
        <f t="shared" si="3"/>
        <v>35447.375</v>
      </c>
      <c r="F42" s="4">
        <v>7.2</v>
      </c>
      <c r="G42" s="17">
        <v>1.4779960088834017</v>
      </c>
      <c r="H42" s="17">
        <v>2.1089344667185066</v>
      </c>
      <c r="I42" s="17">
        <v>1.5223129013029457</v>
      </c>
      <c r="J42" s="18">
        <v>0.26137211480830946</v>
      </c>
      <c r="K42" s="19">
        <v>0.003232358685365558</v>
      </c>
      <c r="L42" s="18">
        <v>3.654814073665424</v>
      </c>
      <c r="M42" s="18">
        <v>0.2525729161648143</v>
      </c>
      <c r="N42" s="18">
        <v>0.606516192212343</v>
      </c>
      <c r="O42" s="17">
        <v>4.580803026283285</v>
      </c>
      <c r="P42" s="17">
        <f t="shared" si="5"/>
        <v>4.209826028053551</v>
      </c>
    </row>
    <row r="43" spans="1:16" ht="15">
      <c r="A43" s="4">
        <v>40</v>
      </c>
      <c r="B43" s="9">
        <f t="shared" si="4"/>
        <v>35447.375</v>
      </c>
      <c r="C43" s="16">
        <f t="shared" si="1"/>
        <v>35447.375</v>
      </c>
      <c r="D43" s="9">
        <f t="shared" si="2"/>
        <v>35447.625</v>
      </c>
      <c r="E43" s="16">
        <f t="shared" si="3"/>
        <v>35447.625</v>
      </c>
      <c r="F43" s="4">
        <v>7.2</v>
      </c>
      <c r="G43" s="17">
        <v>0.939179773581215</v>
      </c>
      <c r="H43" s="17">
        <v>1.582419151968961</v>
      </c>
      <c r="I43" s="17">
        <v>0.7348578615917166</v>
      </c>
      <c r="J43" s="18">
        <v>0.17230267547823627</v>
      </c>
      <c r="K43" s="19">
        <v>0.003142570944105404</v>
      </c>
      <c r="L43" s="18">
        <v>4.122992596856296</v>
      </c>
      <c r="M43" s="18">
        <v>0.14635401825405167</v>
      </c>
      <c r="N43" s="18">
        <v>0.4506446733847149</v>
      </c>
      <c r="O43" s="17">
        <v>2.8010144415799068</v>
      </c>
      <c r="P43" s="17">
        <f t="shared" si="5"/>
        <v>2.565280318411022</v>
      </c>
    </row>
    <row r="44" spans="1:16" ht="15">
      <c r="A44" s="4">
        <v>41</v>
      </c>
      <c r="B44" s="9">
        <f t="shared" si="4"/>
        <v>35447.625</v>
      </c>
      <c r="C44" s="16">
        <f t="shared" si="1"/>
        <v>35447.625</v>
      </c>
      <c r="D44" s="9">
        <f t="shared" si="2"/>
        <v>35447.875</v>
      </c>
      <c r="E44" s="16">
        <f t="shared" si="3"/>
        <v>35447.875</v>
      </c>
      <c r="F44" s="4">
        <v>7.2</v>
      </c>
      <c r="G44" s="17">
        <v>0.7698400935645638</v>
      </c>
      <c r="H44" s="17">
        <v>1.9030511760089723</v>
      </c>
      <c r="I44" s="17">
        <v>0.39701300363775177</v>
      </c>
      <c r="J44" s="18">
        <v>0.17400864256217924</v>
      </c>
      <c r="K44" s="19">
        <v>0.0018855425664632422</v>
      </c>
      <c r="L44" s="18">
        <v>2.1910004283961437</v>
      </c>
      <c r="M44" s="18">
        <v>0.1417748434497838</v>
      </c>
      <c r="N44" s="18">
        <v>0.38132853713187576</v>
      </c>
      <c r="O44" s="17">
        <v>4.68029400930335</v>
      </c>
      <c r="P44" s="17">
        <f t="shared" si="5"/>
        <v>4.487064145818644</v>
      </c>
    </row>
    <row r="45" spans="1:16" ht="15">
      <c r="A45" s="4">
        <v>42</v>
      </c>
      <c r="B45" s="9">
        <f t="shared" si="4"/>
        <v>35447.875</v>
      </c>
      <c r="C45" s="16">
        <f t="shared" si="1"/>
        <v>35447.875</v>
      </c>
      <c r="D45" s="9">
        <f t="shared" si="2"/>
        <v>35448.125</v>
      </c>
      <c r="E45" s="16">
        <f t="shared" si="3"/>
        <v>35448.125</v>
      </c>
      <c r="F45" s="4">
        <v>7.2</v>
      </c>
      <c r="G45" s="17">
        <v>1.0369415643433384</v>
      </c>
      <c r="H45" s="17">
        <v>1.7983234553625933</v>
      </c>
      <c r="I45" s="17">
        <v>0.6841577649275952</v>
      </c>
      <c r="J45" s="18">
        <v>0.3299963530804322</v>
      </c>
      <c r="K45" s="19">
        <v>0.0077777777777777776</v>
      </c>
      <c r="L45" s="18">
        <v>1.8332925993919864</v>
      </c>
      <c r="M45" s="18">
        <v>0.20290139854217432</v>
      </c>
      <c r="N45" s="18">
        <v>0.5668429680019719</v>
      </c>
      <c r="O45" s="17">
        <v>8.638985271376889</v>
      </c>
      <c r="P45" s="17">
        <f t="shared" si="5"/>
        <v>8.37871293872671</v>
      </c>
    </row>
    <row r="46" spans="1:16" ht="15">
      <c r="A46" s="4">
        <v>43</v>
      </c>
      <c r="B46" s="9">
        <f t="shared" si="4"/>
        <v>35448.125</v>
      </c>
      <c r="C46" s="16">
        <f t="shared" si="1"/>
        <v>35448.125</v>
      </c>
      <c r="D46" s="9">
        <f t="shared" si="2"/>
        <v>35448.375</v>
      </c>
      <c r="E46" s="16">
        <f t="shared" si="3"/>
        <v>35448.375</v>
      </c>
      <c r="F46" s="4">
        <v>7.2</v>
      </c>
      <c r="G46" s="17">
        <v>1.832837162343532</v>
      </c>
      <c r="H46" s="17">
        <v>2.080561540480298</v>
      </c>
      <c r="I46" s="17">
        <v>2.0284612167497915</v>
      </c>
      <c r="J46" s="18">
        <v>0.4219125961814655</v>
      </c>
      <c r="K46" s="19">
        <v>0.0034119341678858672</v>
      </c>
      <c r="L46" s="18">
        <v>2.1953330917689997</v>
      </c>
      <c r="M46" s="18">
        <v>0.382136626803217</v>
      </c>
      <c r="N46" s="18">
        <v>1.1420102810879038</v>
      </c>
      <c r="O46" s="17">
        <v>13.957126168738295</v>
      </c>
      <c r="P46" s="17">
        <f t="shared" si="5"/>
        <v>13.49708404099007</v>
      </c>
    </row>
    <row r="47" spans="1:16" ht="15">
      <c r="A47" s="4">
        <v>44</v>
      </c>
      <c r="B47" s="9">
        <f t="shared" si="4"/>
        <v>35448.375</v>
      </c>
      <c r="C47" s="16">
        <f t="shared" si="1"/>
        <v>35448.375</v>
      </c>
      <c r="D47" s="9">
        <f t="shared" si="2"/>
        <v>35448.625</v>
      </c>
      <c r="E47" s="16">
        <f t="shared" si="3"/>
        <v>35448.625</v>
      </c>
      <c r="F47" s="4">
        <v>7.2</v>
      </c>
      <c r="G47" s="17">
        <v>3.6283768747896885</v>
      </c>
      <c r="H47" s="17">
        <v>4.55891367599028</v>
      </c>
      <c r="I47" s="17">
        <v>3.8140983531532746</v>
      </c>
      <c r="J47" s="18">
        <v>1.0324527020101668</v>
      </c>
      <c r="K47" s="19">
        <v>0.01184505335903838</v>
      </c>
      <c r="L47" s="18">
        <v>4.968372761655935</v>
      </c>
      <c r="M47" s="18">
        <v>0.5596511397405947</v>
      </c>
      <c r="N47" s="18">
        <v>1.3456170835329913</v>
      </c>
      <c r="O47" s="17">
        <v>17.437878111258026</v>
      </c>
      <c r="P47" s="17">
        <f t="shared" si="5"/>
        <v>16.527155515685813</v>
      </c>
    </row>
    <row r="48" spans="1:16" ht="15">
      <c r="A48" s="4">
        <v>45</v>
      </c>
      <c r="B48" s="9">
        <f t="shared" si="4"/>
        <v>35448.625</v>
      </c>
      <c r="C48" s="16">
        <f t="shared" si="1"/>
        <v>35448.625</v>
      </c>
      <c r="D48" s="9">
        <f t="shared" si="2"/>
        <v>35448.875</v>
      </c>
      <c r="E48" s="16">
        <f t="shared" si="3"/>
        <v>35448.875</v>
      </c>
      <c r="F48" s="4">
        <v>7.2</v>
      </c>
      <c r="G48" s="17">
        <v>2.8430053300120104</v>
      </c>
      <c r="H48" s="17">
        <v>0.5821081704256924</v>
      </c>
      <c r="I48" s="17">
        <v>4.7991707065287255</v>
      </c>
      <c r="J48" s="18">
        <v>0.16757654424560534</v>
      </c>
      <c r="K48" s="19">
        <v>0.00875</v>
      </c>
      <c r="L48" s="18">
        <v>1.7537154386510256</v>
      </c>
      <c r="M48" s="18">
        <v>0.32827546240329947</v>
      </c>
      <c r="N48" s="18">
        <v>0.2734563093549543</v>
      </c>
      <c r="O48" s="17">
        <v>1.9406155034140913</v>
      </c>
      <c r="P48" s="17">
        <f t="shared" si="5"/>
        <v>1.2270211655810765</v>
      </c>
    </row>
    <row r="49" spans="1:16" ht="15">
      <c r="A49" s="4">
        <v>46</v>
      </c>
      <c r="B49" s="9">
        <f t="shared" si="4"/>
        <v>35448.875</v>
      </c>
      <c r="C49" s="16">
        <f t="shared" si="1"/>
        <v>35448.875</v>
      </c>
      <c r="D49" s="9">
        <f t="shared" si="2"/>
        <v>35449.125</v>
      </c>
      <c r="E49" s="16">
        <f t="shared" si="3"/>
        <v>35449.125</v>
      </c>
      <c r="F49" s="4">
        <v>7.2</v>
      </c>
      <c r="G49" s="17">
        <v>2.7202821600055636</v>
      </c>
      <c r="H49" s="17">
        <v>0.7949513354141047</v>
      </c>
      <c r="I49" s="17">
        <v>4.285253318702017</v>
      </c>
      <c r="J49" s="18">
        <v>0.16262142987423786</v>
      </c>
      <c r="K49" s="19">
        <v>0.0078022017512048725</v>
      </c>
      <c r="L49" s="18">
        <v>1.9637862280183989</v>
      </c>
      <c r="M49" s="18">
        <v>0.32471884535145723</v>
      </c>
      <c r="N49" s="18">
        <v>0.337081932355558</v>
      </c>
      <c r="O49" s="17">
        <v>2.1967124869307555</v>
      </c>
      <c r="P49" s="17">
        <f t="shared" si="5"/>
        <v>1.513921664769359</v>
      </c>
    </row>
    <row r="50" spans="1:16" ht="15">
      <c r="A50" s="4">
        <v>47</v>
      </c>
      <c r="B50" s="9">
        <f t="shared" si="4"/>
        <v>35449.125</v>
      </c>
      <c r="C50" s="16">
        <f t="shared" si="1"/>
        <v>35449.125</v>
      </c>
      <c r="D50" s="9">
        <f t="shared" si="2"/>
        <v>35449.375</v>
      </c>
      <c r="E50" s="16">
        <f t="shared" si="3"/>
        <v>35449.375</v>
      </c>
      <c r="F50" s="4">
        <v>7.2</v>
      </c>
      <c r="G50" s="17">
        <v>3.335609486574103</v>
      </c>
      <c r="H50" s="17">
        <v>0.35216655294396854</v>
      </c>
      <c r="I50" s="17">
        <v>5.455047412888969</v>
      </c>
      <c r="J50" s="18">
        <v>0.1408894607630713</v>
      </c>
      <c r="K50" s="19">
        <v>0.010387546710184001</v>
      </c>
      <c r="L50" s="18">
        <v>1.1752648829384436</v>
      </c>
      <c r="M50" s="18">
        <v>0.38879963530206996</v>
      </c>
      <c r="N50" s="18">
        <v>0.42277331853154937</v>
      </c>
      <c r="O50" s="17">
        <v>1.8313886281589649</v>
      </c>
      <c r="P50" s="17">
        <f t="shared" si="5"/>
        <v>0.994150647028865</v>
      </c>
    </row>
    <row r="51" spans="1:16" ht="15">
      <c r="A51" s="4">
        <v>48</v>
      </c>
      <c r="B51" s="9">
        <f t="shared" si="4"/>
        <v>35449.375</v>
      </c>
      <c r="C51" s="16">
        <f t="shared" si="1"/>
        <v>35449.375</v>
      </c>
      <c r="D51" s="9">
        <f t="shared" si="2"/>
        <v>35449.625</v>
      </c>
      <c r="E51" s="16">
        <f t="shared" si="3"/>
        <v>35449.625</v>
      </c>
      <c r="F51" s="4">
        <v>7.2</v>
      </c>
      <c r="G51" s="17">
        <v>2.4766809045414004</v>
      </c>
      <c r="H51" s="17">
        <v>0.2807470999748472</v>
      </c>
      <c r="I51" s="17">
        <v>4.392189440332686</v>
      </c>
      <c r="J51" s="18">
        <v>0.12646740979341287</v>
      </c>
      <c r="K51" s="19"/>
      <c r="L51" s="18">
        <v>1.0546634509072967</v>
      </c>
      <c r="M51" s="18">
        <v>0.29413014731268083</v>
      </c>
      <c r="N51" s="18">
        <v>0.3255538891986151</v>
      </c>
      <c r="O51" s="17">
        <v>1.5619684698782097</v>
      </c>
      <c r="P51" s="17">
        <f t="shared" si="5"/>
        <v>0.9403215628383181</v>
      </c>
    </row>
    <row r="52" spans="1:16" ht="15">
      <c r="A52" s="4">
        <v>49</v>
      </c>
      <c r="B52" s="9">
        <f t="shared" si="4"/>
        <v>35449.625</v>
      </c>
      <c r="C52" s="16">
        <f t="shared" si="1"/>
        <v>35449.625</v>
      </c>
      <c r="D52" s="9">
        <f t="shared" si="2"/>
        <v>35449.875</v>
      </c>
      <c r="E52" s="16">
        <f t="shared" si="3"/>
        <v>35449.875</v>
      </c>
      <c r="F52" s="4">
        <v>7.2</v>
      </c>
      <c r="G52" s="17">
        <v>1.112018050500509</v>
      </c>
      <c r="H52" s="17">
        <v>0.3034543930806532</v>
      </c>
      <c r="I52" s="17">
        <v>1.6811319590101925</v>
      </c>
      <c r="J52" s="18">
        <v>0.06924763038812394</v>
      </c>
      <c r="K52" s="19">
        <v>0.0043858530554110224</v>
      </c>
      <c r="L52" s="18">
        <v>1.0766739363034534</v>
      </c>
      <c r="M52" s="18">
        <v>0.1324764754996191</v>
      </c>
      <c r="N52" s="18">
        <v>0.1775910258402434</v>
      </c>
      <c r="O52" s="17">
        <v>1.2251749876649731</v>
      </c>
      <c r="P52" s="17">
        <f t="shared" si="5"/>
        <v>0.9460584569893453</v>
      </c>
    </row>
    <row r="53" spans="1:16" ht="15">
      <c r="A53" s="4">
        <v>50</v>
      </c>
      <c r="B53" s="9">
        <f t="shared" si="4"/>
        <v>35449.875</v>
      </c>
      <c r="C53" s="16">
        <f t="shared" si="1"/>
        <v>35449.875</v>
      </c>
      <c r="D53" s="9">
        <f t="shared" si="2"/>
        <v>35450.125</v>
      </c>
      <c r="E53" s="16">
        <f t="shared" si="3"/>
        <v>35450.125</v>
      </c>
      <c r="F53" s="4">
        <v>7.2</v>
      </c>
      <c r="G53" s="17">
        <v>0.744546954477788</v>
      </c>
      <c r="H53" s="17">
        <v>0.29324525777995836</v>
      </c>
      <c r="I53" s="17">
        <v>0.9411810536080606</v>
      </c>
      <c r="J53" s="18">
        <v>0.07698273803786117</v>
      </c>
      <c r="K53" s="19">
        <v>0.007479033631332481</v>
      </c>
      <c r="L53" s="18">
        <v>0.8452426285121074</v>
      </c>
      <c r="M53" s="18">
        <v>0.0817994037908251</v>
      </c>
      <c r="N53" s="18">
        <v>0.1595783467052901</v>
      </c>
      <c r="O53" s="17">
        <v>0.8085472338659764</v>
      </c>
      <c r="P53" s="17">
        <f t="shared" si="5"/>
        <v>0.6216659482920516</v>
      </c>
    </row>
    <row r="54" spans="1:16" ht="15">
      <c r="A54" s="4">
        <v>51</v>
      </c>
      <c r="B54" s="9">
        <f t="shared" si="4"/>
        <v>35450.125</v>
      </c>
      <c r="C54" s="16">
        <f t="shared" si="1"/>
        <v>35450.125</v>
      </c>
      <c r="D54" s="9">
        <f t="shared" si="2"/>
        <v>35450.375</v>
      </c>
      <c r="E54" s="16">
        <f t="shared" si="3"/>
        <v>35450.375</v>
      </c>
      <c r="F54" s="4">
        <v>7.2</v>
      </c>
      <c r="G54" s="17">
        <v>0.8819365283963888</v>
      </c>
      <c r="H54" s="17">
        <v>0.43360446548850434</v>
      </c>
      <c r="I54" s="17">
        <v>0.6447470865956637</v>
      </c>
      <c r="J54" s="18">
        <v>0.07623444814761589</v>
      </c>
      <c r="K54" s="19">
        <v>0.004861111111111111</v>
      </c>
      <c r="L54" s="18">
        <v>1.5451833589292905</v>
      </c>
      <c r="M54" s="18">
        <v>0.10171501605548841</v>
      </c>
      <c r="N54" s="18">
        <v>0.16151973963766464</v>
      </c>
      <c r="O54" s="17">
        <v>1.451417210995986</v>
      </c>
      <c r="P54" s="17">
        <f t="shared" si="5"/>
        <v>1.2300511423684923</v>
      </c>
    </row>
    <row r="55" spans="1:16" ht="15">
      <c r="A55" s="4">
        <v>52</v>
      </c>
      <c r="B55" s="9">
        <f t="shared" si="4"/>
        <v>35450.375</v>
      </c>
      <c r="C55" s="16">
        <f t="shared" si="1"/>
        <v>35450.375</v>
      </c>
      <c r="D55" s="9">
        <f t="shared" si="2"/>
        <v>35450.625</v>
      </c>
      <c r="E55" s="16">
        <f t="shared" si="3"/>
        <v>35450.625</v>
      </c>
      <c r="F55" s="4">
        <v>7.2</v>
      </c>
      <c r="G55" s="17">
        <v>1.6650922872297687</v>
      </c>
      <c r="H55" s="17">
        <v>0.5405007917767866</v>
      </c>
      <c r="I55" s="17">
        <v>1.9747405340178916</v>
      </c>
      <c r="J55" s="18">
        <v>0.08527035337686538</v>
      </c>
      <c r="K55" s="19"/>
      <c r="L55" s="18">
        <v>2.3358485839282483</v>
      </c>
      <c r="M55" s="18">
        <v>0.1887537308573922</v>
      </c>
      <c r="N55" s="18">
        <v>0.25217750788934606</v>
      </c>
      <c r="O55" s="17">
        <v>1.8534392072550525</v>
      </c>
      <c r="P55" s="17">
        <f t="shared" si="5"/>
        <v>1.4355010431603805</v>
      </c>
    </row>
    <row r="56" spans="1:16" ht="15">
      <c r="A56" s="4">
        <v>53</v>
      </c>
      <c r="B56" s="9">
        <f t="shared" si="4"/>
        <v>35450.625</v>
      </c>
      <c r="C56" s="16">
        <f t="shared" si="1"/>
        <v>35450.625</v>
      </c>
      <c r="D56" s="9">
        <f t="shared" si="2"/>
        <v>35450.875</v>
      </c>
      <c r="E56" s="16">
        <f t="shared" si="3"/>
        <v>35450.875</v>
      </c>
      <c r="F56" s="4">
        <v>7.2</v>
      </c>
      <c r="G56" s="17">
        <v>1.0824922993195933</v>
      </c>
      <c r="H56" s="17">
        <v>0.40019810378723764</v>
      </c>
      <c r="I56" s="17">
        <v>1.1924884138775034</v>
      </c>
      <c r="J56" s="18">
        <v>0.10902818401534406</v>
      </c>
      <c r="K56" s="19">
        <v>0.002031342467769316</v>
      </c>
      <c r="L56" s="18">
        <v>1.6803969041322189</v>
      </c>
      <c r="M56" s="18">
        <v>0.14569658116278278</v>
      </c>
      <c r="N56" s="18">
        <v>0.25418863225878263</v>
      </c>
      <c r="O56" s="17">
        <v>1.3465849695422258</v>
      </c>
      <c r="P56" s="17">
        <f t="shared" si="5"/>
        <v>1.074879402413008</v>
      </c>
    </row>
    <row r="57" spans="1:16" ht="15">
      <c r="A57" s="4">
        <v>54</v>
      </c>
      <c r="B57" s="9">
        <f t="shared" si="4"/>
        <v>35450.875</v>
      </c>
      <c r="C57" s="16">
        <f t="shared" si="1"/>
        <v>35450.875</v>
      </c>
      <c r="D57" s="9">
        <f t="shared" si="2"/>
        <v>35451.125</v>
      </c>
      <c r="E57" s="16">
        <f t="shared" si="3"/>
        <v>35451.125</v>
      </c>
      <c r="F57" s="4">
        <v>7.2</v>
      </c>
      <c r="G57" s="17">
        <v>1.3571923826014438</v>
      </c>
      <c r="H57" s="17">
        <v>0.6282396978355118</v>
      </c>
      <c r="I57" s="17">
        <v>1.8058805992389155</v>
      </c>
      <c r="J57" s="18">
        <v>0.11800714524098067</v>
      </c>
      <c r="K57" s="19">
        <v>0.00735069328587847</v>
      </c>
      <c r="L57" s="18">
        <v>1.5086957397409444</v>
      </c>
      <c r="M57" s="18">
        <v>0.1442648487173034</v>
      </c>
      <c r="N57" s="18">
        <v>0.24847155937417514</v>
      </c>
      <c r="O57" s="17">
        <v>1.887724308386506</v>
      </c>
      <c r="P57" s="17">
        <f t="shared" si="5"/>
        <v>1.5470690203535438</v>
      </c>
    </row>
    <row r="58" spans="1:16" ht="15">
      <c r="A58" s="4">
        <v>55</v>
      </c>
      <c r="B58" s="9">
        <f t="shared" si="4"/>
        <v>35451.125</v>
      </c>
      <c r="C58" s="16">
        <f t="shared" si="1"/>
        <v>35451.125</v>
      </c>
      <c r="D58" s="9">
        <f t="shared" si="2"/>
        <v>35451.375</v>
      </c>
      <c r="E58" s="16">
        <f t="shared" si="3"/>
        <v>35451.375</v>
      </c>
      <c r="F58" s="4">
        <v>7.2</v>
      </c>
      <c r="G58" s="17">
        <v>3.7466471620378234</v>
      </c>
      <c r="H58" s="17">
        <v>5.664862532549621</v>
      </c>
      <c r="I58" s="17">
        <v>4.493026881036785</v>
      </c>
      <c r="J58" s="18">
        <v>1.199098815780672</v>
      </c>
      <c r="K58" s="19">
        <v>0.014561816446075702</v>
      </c>
      <c r="L58" s="18">
        <v>5.509005169138804</v>
      </c>
      <c r="M58" s="18">
        <v>0.5539696303497987</v>
      </c>
      <c r="N58" s="18">
        <v>1.2569737709517093</v>
      </c>
      <c r="O58" s="17">
        <v>18.06282480531441</v>
      </c>
      <c r="P58" s="17">
        <f t="shared" si="5"/>
        <v>17.122416367642916</v>
      </c>
    </row>
    <row r="59" spans="1:16" s="27" customFormat="1" ht="15">
      <c r="A59" s="21">
        <v>56</v>
      </c>
      <c r="B59" s="22">
        <f t="shared" si="4"/>
        <v>35451.375</v>
      </c>
      <c r="C59" s="23">
        <f t="shared" si="1"/>
        <v>35451.375</v>
      </c>
      <c r="D59" s="22">
        <f t="shared" si="2"/>
        <v>35451.625</v>
      </c>
      <c r="E59" s="23">
        <f t="shared" si="3"/>
        <v>35451.625</v>
      </c>
      <c r="F59" s="21">
        <v>7.2</v>
      </c>
      <c r="G59" s="24">
        <v>5.832152534258843</v>
      </c>
      <c r="H59" s="24">
        <v>0.41839693350642077</v>
      </c>
      <c r="I59" s="24">
        <v>7.448770921454511</v>
      </c>
      <c r="J59" s="25">
        <v>0.3048127373500152</v>
      </c>
      <c r="K59" s="26">
        <v>0.029170156267378487</v>
      </c>
      <c r="L59" s="25">
        <v>1.4445505576877868</v>
      </c>
      <c r="M59" s="25">
        <v>0.6924158584082096</v>
      </c>
      <c r="N59" s="25">
        <v>0.6513760524326322</v>
      </c>
      <c r="O59" s="24">
        <v>3.1365166715794994</v>
      </c>
      <c r="P59" s="24">
        <f t="shared" si="5"/>
        <v>1.6726463854805298</v>
      </c>
    </row>
    <row r="60" spans="1:16" ht="15">
      <c r="A60" s="4">
        <v>57</v>
      </c>
      <c r="B60" s="9">
        <f t="shared" si="4"/>
        <v>35451.625</v>
      </c>
      <c r="C60" s="16">
        <f t="shared" si="1"/>
        <v>35451.625</v>
      </c>
      <c r="D60" s="9">
        <f t="shared" si="2"/>
        <v>35451.875</v>
      </c>
      <c r="E60" s="16">
        <f t="shared" si="3"/>
        <v>35451.875</v>
      </c>
      <c r="F60" s="4">
        <v>7.2</v>
      </c>
      <c r="G60" s="17">
        <v>4.116945407406388</v>
      </c>
      <c r="H60" s="17">
        <v>0.2414629068992279</v>
      </c>
      <c r="I60" s="17">
        <v>6.401020968838049</v>
      </c>
      <c r="J60" s="18">
        <v>0.17180865546204732</v>
      </c>
      <c r="K60" s="19"/>
      <c r="L60" s="18">
        <v>0.5412625952374941</v>
      </c>
      <c r="M60" s="18">
        <v>0.44332347877276324</v>
      </c>
      <c r="N60" s="18">
        <v>0.2959045318629189</v>
      </c>
      <c r="O60" s="17">
        <v>1.3455889087127393</v>
      </c>
      <c r="P60" s="17">
        <f t="shared" si="5"/>
        <v>0.3122356114537359</v>
      </c>
    </row>
    <row r="61" spans="1:16" ht="15">
      <c r="A61" s="4">
        <v>58</v>
      </c>
      <c r="B61" s="9">
        <f t="shared" si="4"/>
        <v>35451.875</v>
      </c>
      <c r="C61" s="16">
        <f t="shared" si="1"/>
        <v>35451.875</v>
      </c>
      <c r="D61" s="9">
        <f t="shared" si="2"/>
        <v>35452.125</v>
      </c>
      <c r="E61" s="16">
        <f t="shared" si="3"/>
        <v>35452.125</v>
      </c>
      <c r="F61" s="4">
        <v>7.2</v>
      </c>
      <c r="G61" s="17">
        <v>2.749531717305667</v>
      </c>
      <c r="H61" s="17">
        <v>0.3076768731589505</v>
      </c>
      <c r="I61" s="17">
        <v>4.558542595441838</v>
      </c>
      <c r="J61" s="18">
        <v>0.10722809702595859</v>
      </c>
      <c r="K61" s="19">
        <v>0.011909984058132204</v>
      </c>
      <c r="L61" s="18">
        <v>0.9057625535678832</v>
      </c>
      <c r="M61" s="18">
        <v>0.28908385178307267</v>
      </c>
      <c r="N61" s="18">
        <v>0.2179526700984718</v>
      </c>
      <c r="O61" s="17">
        <v>1.1405889741595436</v>
      </c>
      <c r="P61" s="17">
        <f t="shared" si="5"/>
        <v>0.45045651311582124</v>
      </c>
    </row>
    <row r="62" spans="1:16" ht="15">
      <c r="A62" s="4">
        <v>59</v>
      </c>
      <c r="B62" s="9">
        <f t="shared" si="4"/>
        <v>35452.125</v>
      </c>
      <c r="C62" s="16">
        <f t="shared" si="1"/>
        <v>35452.125</v>
      </c>
      <c r="D62" s="9">
        <f t="shared" si="2"/>
        <v>35452.375</v>
      </c>
      <c r="E62" s="16">
        <f t="shared" si="3"/>
        <v>35452.375</v>
      </c>
      <c r="F62" s="4">
        <v>7.2</v>
      </c>
      <c r="G62" s="17">
        <v>2.449975679103155</v>
      </c>
      <c r="H62" s="17">
        <v>0.32591545069156863</v>
      </c>
      <c r="I62" s="17">
        <v>3.9940285689232473</v>
      </c>
      <c r="J62" s="18">
        <v>0.09560547112454351</v>
      </c>
      <c r="K62" s="19">
        <v>0.017353218959700437</v>
      </c>
      <c r="L62" s="18">
        <v>1.3977405516806685</v>
      </c>
      <c r="M62" s="18">
        <v>0.2461368897769613</v>
      </c>
      <c r="N62" s="18">
        <v>0.22429545130336193</v>
      </c>
      <c r="O62" s="17">
        <v>0.9970187909590428</v>
      </c>
      <c r="P62" s="17">
        <f t="shared" si="5"/>
        <v>0.38207489550415086</v>
      </c>
    </row>
    <row r="63" spans="1:16" ht="15">
      <c r="A63" s="4">
        <v>60</v>
      </c>
      <c r="B63" s="9">
        <f t="shared" si="4"/>
        <v>35452.375</v>
      </c>
      <c r="C63" s="16">
        <f t="shared" si="1"/>
        <v>35452.375</v>
      </c>
      <c r="D63" s="9">
        <f t="shared" si="2"/>
        <v>35452.625</v>
      </c>
      <c r="E63" s="16">
        <f t="shared" si="3"/>
        <v>35452.625</v>
      </c>
      <c r="F63" s="4">
        <v>7.2</v>
      </c>
      <c r="G63" s="17">
        <v>4.764743185321129</v>
      </c>
      <c r="H63" s="17">
        <v>0.2223322250307751</v>
      </c>
      <c r="I63" s="17">
        <v>7.088676070067338</v>
      </c>
      <c r="J63" s="18">
        <v>0.163091686035986</v>
      </c>
      <c r="K63" s="19">
        <v>0.01995852797241686</v>
      </c>
      <c r="L63" s="18">
        <v>1.0396446375835466</v>
      </c>
      <c r="M63" s="18">
        <v>0.5052040476847949</v>
      </c>
      <c r="N63" s="18">
        <v>0.37578680529841946</v>
      </c>
      <c r="O63" s="17">
        <v>1.5158611530838948</v>
      </c>
      <c r="P63" s="17">
        <f t="shared" si="5"/>
        <v>0.3199106135682914</v>
      </c>
    </row>
    <row r="64" spans="1:16" ht="15">
      <c r="A64" s="4">
        <v>61</v>
      </c>
      <c r="B64" s="9">
        <f t="shared" si="4"/>
        <v>35452.625</v>
      </c>
      <c r="C64" s="16">
        <f t="shared" si="1"/>
        <v>35452.625</v>
      </c>
      <c r="D64" s="9">
        <f t="shared" si="2"/>
        <v>35452.875</v>
      </c>
      <c r="E64" s="16">
        <f t="shared" si="3"/>
        <v>35452.875</v>
      </c>
      <c r="F64" s="4">
        <v>7.2</v>
      </c>
      <c r="G64" s="17">
        <v>0.7397895454082389</v>
      </c>
      <c r="H64" s="17">
        <v>0.5037415816345961</v>
      </c>
      <c r="I64" s="17">
        <v>1.155074927767828</v>
      </c>
      <c r="J64" s="18">
        <v>0.1013230532212074</v>
      </c>
      <c r="K64" s="19">
        <v>0.0033031596411226037</v>
      </c>
      <c r="L64" s="18">
        <v>0.6796824336397524</v>
      </c>
      <c r="M64" s="18">
        <v>0.08644807836068885</v>
      </c>
      <c r="N64" s="18">
        <v>0.13439342205144064</v>
      </c>
      <c r="O64" s="17">
        <v>0.9965461447296644</v>
      </c>
      <c r="P64" s="17">
        <f t="shared" si="5"/>
        <v>0.8108589688321964</v>
      </c>
    </row>
    <row r="65" spans="1:16" ht="15">
      <c r="A65" s="4">
        <v>62</v>
      </c>
      <c r="B65" s="9">
        <f t="shared" si="4"/>
        <v>35452.875</v>
      </c>
      <c r="C65" s="16">
        <f t="shared" si="1"/>
        <v>35452.875</v>
      </c>
      <c r="D65" s="9">
        <f t="shared" si="2"/>
        <v>35453.125</v>
      </c>
      <c r="E65" s="16">
        <f t="shared" si="3"/>
        <v>35453.125</v>
      </c>
      <c r="F65" s="4">
        <v>7.2</v>
      </c>
      <c r="G65" s="17">
        <v>0.5090031813456033</v>
      </c>
      <c r="H65" s="17">
        <v>0.310154940758491</v>
      </c>
      <c r="I65" s="17">
        <v>0.7177248310723868</v>
      </c>
      <c r="J65" s="18">
        <v>0.06823606174379183</v>
      </c>
      <c r="K65" s="19">
        <v>0.002372692136581025</v>
      </c>
      <c r="L65" s="18">
        <v>0.5312660426803771</v>
      </c>
      <c r="M65" s="18">
        <v>0.055138357672362436</v>
      </c>
      <c r="N65" s="18">
        <v>0.08640890337096731</v>
      </c>
      <c r="O65" s="17">
        <v>0.6506416936748416</v>
      </c>
      <c r="P65" s="17">
        <f t="shared" si="5"/>
        <v>0.5228818951570952</v>
      </c>
    </row>
    <row r="66" spans="1:16" ht="15">
      <c r="A66" s="4">
        <v>63</v>
      </c>
      <c r="B66" s="9">
        <f t="shared" si="4"/>
        <v>35453.125</v>
      </c>
      <c r="C66" s="16">
        <f t="shared" si="1"/>
        <v>35453.125</v>
      </c>
      <c r="D66" s="9">
        <f t="shared" si="2"/>
        <v>35453.375</v>
      </c>
      <c r="E66" s="16">
        <f t="shared" si="3"/>
        <v>35453.375</v>
      </c>
      <c r="F66" s="4">
        <v>7.2</v>
      </c>
      <c r="G66" s="17">
        <v>0.3736156872762249</v>
      </c>
      <c r="H66" s="17">
        <v>0.28180584741974757</v>
      </c>
      <c r="I66" s="17">
        <v>0.46950595443693616</v>
      </c>
      <c r="J66" s="18"/>
      <c r="K66" s="19">
        <v>0.002884449264078893</v>
      </c>
      <c r="L66" s="18">
        <v>0.45017152554311046</v>
      </c>
      <c r="M66" s="18">
        <v>0.039806754031471034</v>
      </c>
      <c r="N66" s="18">
        <v>0.07629722318925837</v>
      </c>
      <c r="O66" s="17">
        <v>0.5984022127995345</v>
      </c>
      <c r="P66" s="17">
        <f t="shared" si="5"/>
        <v>0.5046246752932021</v>
      </c>
    </row>
    <row r="67" spans="1:16" s="27" customFormat="1" ht="15">
      <c r="A67" s="21">
        <v>64</v>
      </c>
      <c r="B67" s="22">
        <f t="shared" si="4"/>
        <v>35453.375</v>
      </c>
      <c r="C67" s="23">
        <f t="shared" si="1"/>
        <v>35453.375</v>
      </c>
      <c r="D67" s="22">
        <f t="shared" si="2"/>
        <v>35453.625</v>
      </c>
      <c r="E67" s="23">
        <f t="shared" si="3"/>
        <v>35453.625</v>
      </c>
      <c r="F67" s="21">
        <v>7.2</v>
      </c>
      <c r="G67" s="24">
        <v>0.6205418095127001</v>
      </c>
      <c r="H67" s="24">
        <v>0.29719647511036973</v>
      </c>
      <c r="I67" s="24">
        <v>0.8082544194620117</v>
      </c>
      <c r="J67" s="25">
        <v>0.14874575276313023</v>
      </c>
      <c r="K67" s="26"/>
      <c r="L67" s="25">
        <v>0.6699784652497367</v>
      </c>
      <c r="M67" s="25">
        <v>0.07115449380924908</v>
      </c>
      <c r="N67" s="25">
        <v>0.09309583744886563</v>
      </c>
      <c r="O67" s="24">
        <v>0.7547951988502763</v>
      </c>
      <c r="P67" s="24">
        <f t="shared" si="5"/>
        <v>0.5990392046625886</v>
      </c>
    </row>
    <row r="68" spans="1:16" s="27" customFormat="1" ht="15">
      <c r="A68" s="21">
        <v>65</v>
      </c>
      <c r="B68" s="22">
        <f t="shared" si="4"/>
        <v>35453.625</v>
      </c>
      <c r="C68" s="23">
        <f t="shared" si="1"/>
        <v>35453.625</v>
      </c>
      <c r="D68" s="22">
        <f t="shared" si="2"/>
        <v>35453.875</v>
      </c>
      <c r="E68" s="23">
        <f t="shared" si="3"/>
        <v>35453.875</v>
      </c>
      <c r="F68" s="21">
        <v>7.2</v>
      </c>
      <c r="G68" s="24">
        <v>0.3846607264102816</v>
      </c>
      <c r="H68" s="24">
        <v>0.2546703259213614</v>
      </c>
      <c r="I68" s="24">
        <v>0.602058738859547</v>
      </c>
      <c r="J68" s="25">
        <v>0.07998679905291219</v>
      </c>
      <c r="K68" s="26">
        <v>0.002109844117788346</v>
      </c>
      <c r="L68" s="25">
        <v>0.1893362094018584</v>
      </c>
      <c r="M68" s="25">
        <v>0.029070902139965576</v>
      </c>
      <c r="N68" s="25">
        <v>0.05348846326584924</v>
      </c>
      <c r="O68" s="24">
        <v>0.517092363019637</v>
      </c>
      <c r="P68" s="24">
        <f aca="true" t="shared" si="6" ref="P68:P82">+O68-(G68*0.251)</f>
        <v>0.42054252069065634</v>
      </c>
    </row>
    <row r="69" spans="1:16" s="27" customFormat="1" ht="15">
      <c r="A69" s="21">
        <v>66</v>
      </c>
      <c r="B69" s="22">
        <f t="shared" si="4"/>
        <v>35453.875</v>
      </c>
      <c r="C69" s="23">
        <f aca="true" t="shared" si="7" ref="C69:C82">+B69</f>
        <v>35453.875</v>
      </c>
      <c r="D69" s="22">
        <f aca="true" t="shared" si="8" ref="D69:D82">+B69+TIME(6,0,0)</f>
        <v>35454.125</v>
      </c>
      <c r="E69" s="23">
        <f aca="true" t="shared" si="9" ref="E69:E82">+D69</f>
        <v>35454.125</v>
      </c>
      <c r="F69" s="21">
        <v>7.2</v>
      </c>
      <c r="G69" s="24">
        <v>0.4093678151906488</v>
      </c>
      <c r="H69" s="24">
        <v>0.3055654655686186</v>
      </c>
      <c r="I69" s="24">
        <v>0.7156653149856452</v>
      </c>
      <c r="J69" s="25"/>
      <c r="K69" s="26"/>
      <c r="L69" s="25">
        <v>0.18312846483130568</v>
      </c>
      <c r="M69" s="25">
        <v>0.05112787233505057</v>
      </c>
      <c r="N69" s="25">
        <v>0.06727701175479653</v>
      </c>
      <c r="O69" s="24">
        <v>1.1802616796613474</v>
      </c>
      <c r="P69" s="24">
        <f t="shared" si="6"/>
        <v>1.0775103580484946</v>
      </c>
    </row>
    <row r="70" spans="1:16" s="27" customFormat="1" ht="15">
      <c r="A70" s="21">
        <v>67</v>
      </c>
      <c r="B70" s="22">
        <f aca="true" t="shared" si="10" ref="B70:B82">+D69</f>
        <v>35454.125</v>
      </c>
      <c r="C70" s="23">
        <f t="shared" si="7"/>
        <v>35454.125</v>
      </c>
      <c r="D70" s="22">
        <f t="shared" si="8"/>
        <v>35454.375</v>
      </c>
      <c r="E70" s="23">
        <f t="shared" si="9"/>
        <v>35454.375</v>
      </c>
      <c r="F70" s="21">
        <v>7.2</v>
      </c>
      <c r="G70" s="24">
        <v>0.753025890574201</v>
      </c>
      <c r="H70" s="24">
        <v>1.4158594042148196</v>
      </c>
      <c r="I70" s="24">
        <v>0.8577716347066542</v>
      </c>
      <c r="J70" s="25">
        <v>0.18042961518116807</v>
      </c>
      <c r="K70" s="26">
        <v>0.002500883692815167</v>
      </c>
      <c r="L70" s="25">
        <v>0.5743096482385944</v>
      </c>
      <c r="M70" s="25">
        <v>0.11104284511632273</v>
      </c>
      <c r="N70" s="25">
        <v>0.18237126584499405</v>
      </c>
      <c r="O70" s="24">
        <v>7.322000647496909</v>
      </c>
      <c r="P70" s="24">
        <f t="shared" si="6"/>
        <v>7.132991148962784</v>
      </c>
    </row>
    <row r="71" spans="1:16" s="27" customFormat="1" ht="15">
      <c r="A71" s="21">
        <v>68</v>
      </c>
      <c r="B71" s="22">
        <f t="shared" si="10"/>
        <v>35454.375</v>
      </c>
      <c r="C71" s="23">
        <f t="shared" si="7"/>
        <v>35454.375</v>
      </c>
      <c r="D71" s="22">
        <f t="shared" si="8"/>
        <v>35454.625</v>
      </c>
      <c r="E71" s="23">
        <f t="shared" si="9"/>
        <v>35454.625</v>
      </c>
      <c r="F71" s="21">
        <v>7.2</v>
      </c>
      <c r="G71" s="24">
        <v>3.9876847015661965</v>
      </c>
      <c r="H71" s="24">
        <v>1.1369210571322055</v>
      </c>
      <c r="I71" s="24">
        <v>7.509558495027306</v>
      </c>
      <c r="J71" s="25">
        <v>0.21142774271856835</v>
      </c>
      <c r="K71" s="26">
        <v>0.015555555555555555</v>
      </c>
      <c r="L71" s="25">
        <v>1.695965154842873</v>
      </c>
      <c r="M71" s="25">
        <v>0.5087927321579552</v>
      </c>
      <c r="N71" s="25">
        <v>0.38553670349521907</v>
      </c>
      <c r="O71" s="24">
        <v>5.667182112992623</v>
      </c>
      <c r="P71" s="24">
        <f t="shared" si="6"/>
        <v>4.666273252899508</v>
      </c>
    </row>
    <row r="72" spans="1:16" s="27" customFormat="1" ht="15">
      <c r="A72" s="21">
        <v>69</v>
      </c>
      <c r="B72" s="22">
        <f t="shared" si="10"/>
        <v>35454.625</v>
      </c>
      <c r="C72" s="23">
        <f t="shared" si="7"/>
        <v>35454.625</v>
      </c>
      <c r="D72" s="22">
        <f t="shared" si="8"/>
        <v>35454.875</v>
      </c>
      <c r="E72" s="23">
        <f t="shared" si="9"/>
        <v>35454.875</v>
      </c>
      <c r="F72" s="21">
        <v>7.2</v>
      </c>
      <c r="G72" s="24">
        <v>3.611263291626057</v>
      </c>
      <c r="H72" s="24">
        <v>0.5470984227473801</v>
      </c>
      <c r="I72" s="24">
        <v>6.735896502492375</v>
      </c>
      <c r="J72" s="25">
        <v>0.1655411247220364</v>
      </c>
      <c r="K72" s="26">
        <v>0.014753317097749411</v>
      </c>
      <c r="L72" s="25">
        <v>1.5014791978402733</v>
      </c>
      <c r="M72" s="25">
        <v>0.4173289507203947</v>
      </c>
      <c r="N72" s="25">
        <v>0.2561523638752088</v>
      </c>
      <c r="O72" s="24">
        <v>2.2242086038246316</v>
      </c>
      <c r="P72" s="24">
        <f t="shared" si="6"/>
        <v>1.317781517626491</v>
      </c>
    </row>
    <row r="73" spans="1:16" s="27" customFormat="1" ht="15">
      <c r="A73" s="21">
        <v>70</v>
      </c>
      <c r="B73" s="22">
        <f t="shared" si="10"/>
        <v>35454.875</v>
      </c>
      <c r="C73" s="23">
        <f t="shared" si="7"/>
        <v>35454.875</v>
      </c>
      <c r="D73" s="22">
        <f t="shared" si="8"/>
        <v>35455.125</v>
      </c>
      <c r="E73" s="23">
        <f t="shared" si="9"/>
        <v>35455.125</v>
      </c>
      <c r="F73" s="21">
        <v>7.2</v>
      </c>
      <c r="G73" s="24">
        <v>5.03290559931088</v>
      </c>
      <c r="H73" s="24">
        <v>0.29534751210215204</v>
      </c>
      <c r="I73" s="24">
        <v>9.577731232372143</v>
      </c>
      <c r="J73" s="25">
        <v>0.20414264259443948</v>
      </c>
      <c r="K73" s="26">
        <v>0.019780373294019583</v>
      </c>
      <c r="L73" s="25">
        <v>0.7731768417126775</v>
      </c>
      <c r="M73" s="25">
        <v>0.5899085919957459</v>
      </c>
      <c r="N73" s="25">
        <v>0.33120278551639176</v>
      </c>
      <c r="O73" s="24">
        <v>1.8517313765260326</v>
      </c>
      <c r="P73" s="24">
        <f t="shared" si="6"/>
        <v>0.5884720710990017</v>
      </c>
    </row>
    <row r="74" spans="1:16" s="27" customFormat="1" ht="15">
      <c r="A74" s="21">
        <v>71</v>
      </c>
      <c r="B74" s="22">
        <f t="shared" si="10"/>
        <v>35455.125</v>
      </c>
      <c r="C74" s="23">
        <f t="shared" si="7"/>
        <v>35455.125</v>
      </c>
      <c r="D74" s="22">
        <f t="shared" si="8"/>
        <v>35455.375</v>
      </c>
      <c r="E74" s="23">
        <f t="shared" si="9"/>
        <v>35455.375</v>
      </c>
      <c r="F74" s="21">
        <v>7.2</v>
      </c>
      <c r="G74" s="24">
        <v>2.6174295972795494</v>
      </c>
      <c r="H74" s="24">
        <v>0.1851882423493889</v>
      </c>
      <c r="I74" s="24">
        <v>4.791136143097025</v>
      </c>
      <c r="J74" s="25">
        <v>0.09325607082155075</v>
      </c>
      <c r="K74" s="26">
        <v>0.018250399669067788</v>
      </c>
      <c r="L74" s="25">
        <v>0.4567121274429484</v>
      </c>
      <c r="M74" s="25">
        <v>0.2769580232445609</v>
      </c>
      <c r="N74" s="25">
        <v>0.22367061542137995</v>
      </c>
      <c r="O74" s="24">
        <v>1.1877311291004862</v>
      </c>
      <c r="P74" s="24">
        <f t="shared" si="6"/>
        <v>0.5307563001833193</v>
      </c>
    </row>
    <row r="75" spans="1:16" s="27" customFormat="1" ht="15">
      <c r="A75" s="21">
        <v>72</v>
      </c>
      <c r="B75" s="22">
        <f t="shared" si="10"/>
        <v>35455.375</v>
      </c>
      <c r="C75" s="23">
        <f t="shared" si="7"/>
        <v>35455.375</v>
      </c>
      <c r="D75" s="22">
        <f t="shared" si="8"/>
        <v>35455.625</v>
      </c>
      <c r="E75" s="23">
        <f t="shared" si="9"/>
        <v>35455.625</v>
      </c>
      <c r="F75" s="21">
        <v>7.2</v>
      </c>
      <c r="G75" s="24">
        <v>4.317893658155334</v>
      </c>
      <c r="H75" s="24">
        <v>0.3140344607935503</v>
      </c>
      <c r="I75" s="24">
        <v>9.20330917049753</v>
      </c>
      <c r="J75" s="25">
        <v>0.22482135537947315</v>
      </c>
      <c r="K75" s="26">
        <v>0.015555555555555555</v>
      </c>
      <c r="L75" s="25">
        <v>0.8945943212451283</v>
      </c>
      <c r="M75" s="25">
        <v>0.5145526498804981</v>
      </c>
      <c r="N75" s="25">
        <v>0.3049767953021882</v>
      </c>
      <c r="O75" s="24">
        <v>2.245210289889494</v>
      </c>
      <c r="P75" s="24">
        <f t="shared" si="6"/>
        <v>1.161418981692505</v>
      </c>
    </row>
    <row r="76" spans="1:16" s="27" customFormat="1" ht="15">
      <c r="A76" s="21">
        <v>73</v>
      </c>
      <c r="B76" s="22">
        <f t="shared" si="10"/>
        <v>35455.625</v>
      </c>
      <c r="C76" s="23">
        <f t="shared" si="7"/>
        <v>35455.625</v>
      </c>
      <c r="D76" s="22">
        <f t="shared" si="8"/>
        <v>35455.875</v>
      </c>
      <c r="E76" s="23">
        <f t="shared" si="9"/>
        <v>35455.875</v>
      </c>
      <c r="F76" s="21">
        <v>7.2</v>
      </c>
      <c r="G76" s="24">
        <v>2.580816556297049</v>
      </c>
      <c r="H76" s="24">
        <v>0.2329693390354372</v>
      </c>
      <c r="I76" s="24">
        <v>5.394663820094014</v>
      </c>
      <c r="J76" s="25">
        <v>0.12471259620314845</v>
      </c>
      <c r="K76" s="26">
        <v>0.011693369847845832</v>
      </c>
      <c r="L76" s="25">
        <v>0.8648004650221658</v>
      </c>
      <c r="M76" s="25">
        <v>0.3030756908814189</v>
      </c>
      <c r="N76" s="25">
        <v>0.18249005114230912</v>
      </c>
      <c r="O76" s="24">
        <v>1.1084245652226954</v>
      </c>
      <c r="P76" s="24">
        <f t="shared" si="6"/>
        <v>0.4606396095921361</v>
      </c>
    </row>
    <row r="77" spans="1:16" s="27" customFormat="1" ht="15">
      <c r="A77" s="21">
        <v>74</v>
      </c>
      <c r="B77" s="22">
        <f t="shared" si="10"/>
        <v>35455.875</v>
      </c>
      <c r="C77" s="23">
        <f t="shared" si="7"/>
        <v>35455.875</v>
      </c>
      <c r="D77" s="22">
        <f t="shared" si="8"/>
        <v>35456.125</v>
      </c>
      <c r="E77" s="23">
        <f t="shared" si="9"/>
        <v>35456.125</v>
      </c>
      <c r="F77" s="21">
        <v>7.2</v>
      </c>
      <c r="G77" s="24">
        <v>2.3597926720988234</v>
      </c>
      <c r="H77" s="24">
        <v>0.5694529088952475</v>
      </c>
      <c r="I77" s="24">
        <v>3.042676172308825</v>
      </c>
      <c r="J77" s="25">
        <v>0.18710157230911695</v>
      </c>
      <c r="K77" s="26"/>
      <c r="L77" s="25">
        <v>1.310758838412067</v>
      </c>
      <c r="M77" s="25">
        <v>0.28567543668361967</v>
      </c>
      <c r="N77" s="25">
        <v>0.23174421379252375</v>
      </c>
      <c r="O77" s="24">
        <v>1.903570963212724</v>
      </c>
      <c r="P77" s="24">
        <f t="shared" si="6"/>
        <v>1.3112630025159193</v>
      </c>
    </row>
    <row r="78" spans="1:16" s="27" customFormat="1" ht="15">
      <c r="A78" s="21">
        <v>75</v>
      </c>
      <c r="B78" s="22">
        <f t="shared" si="10"/>
        <v>35456.125</v>
      </c>
      <c r="C78" s="23">
        <f t="shared" si="7"/>
        <v>35456.125</v>
      </c>
      <c r="D78" s="22">
        <f t="shared" si="8"/>
        <v>35456.375</v>
      </c>
      <c r="E78" s="23">
        <f t="shared" si="9"/>
        <v>35456.375</v>
      </c>
      <c r="F78" s="21">
        <v>7.2</v>
      </c>
      <c r="G78" s="24">
        <v>2.8272246639288987</v>
      </c>
      <c r="H78" s="24">
        <v>1.8815767301311082</v>
      </c>
      <c r="I78" s="24">
        <v>3.6568980877746515</v>
      </c>
      <c r="J78" s="25">
        <v>1.0133489426604756</v>
      </c>
      <c r="K78" s="26">
        <v>0.010209563994374119</v>
      </c>
      <c r="L78" s="25">
        <v>3.110157102781923</v>
      </c>
      <c r="M78" s="25">
        <v>0.3474877071131657</v>
      </c>
      <c r="N78" s="25">
        <v>0.49981858718806216</v>
      </c>
      <c r="O78" s="24">
        <v>6.651373185358604</v>
      </c>
      <c r="P78" s="24">
        <f t="shared" si="6"/>
        <v>5.94173979471245</v>
      </c>
    </row>
    <row r="79" spans="1:16" s="27" customFormat="1" ht="15">
      <c r="A79" s="21">
        <v>76</v>
      </c>
      <c r="B79" s="22">
        <f t="shared" si="10"/>
        <v>35456.375</v>
      </c>
      <c r="C79" s="23">
        <f t="shared" si="7"/>
        <v>35456.375</v>
      </c>
      <c r="D79" s="22">
        <f t="shared" si="8"/>
        <v>35456.625</v>
      </c>
      <c r="E79" s="23">
        <f t="shared" si="9"/>
        <v>35456.625</v>
      </c>
      <c r="F79" s="21">
        <v>7.2</v>
      </c>
      <c r="G79" s="24">
        <v>3.189860094477444</v>
      </c>
      <c r="H79" s="24">
        <v>3.0600913461699393</v>
      </c>
      <c r="I79" s="24">
        <v>3.378724461034886</v>
      </c>
      <c r="J79" s="25">
        <v>0.8858234361249012</v>
      </c>
      <c r="K79" s="26">
        <v>0.009331692486051065</v>
      </c>
      <c r="L79" s="25">
        <v>3.441664336680928</v>
      </c>
      <c r="M79" s="25">
        <v>0.3765763485816604</v>
      </c>
      <c r="N79" s="25">
        <v>0.5283952731213599</v>
      </c>
      <c r="O79" s="24">
        <v>9.47578639210582</v>
      </c>
      <c r="P79" s="24">
        <f t="shared" si="6"/>
        <v>8.675131508391981</v>
      </c>
    </row>
    <row r="80" spans="1:16" s="27" customFormat="1" ht="15">
      <c r="A80" s="21">
        <v>77</v>
      </c>
      <c r="B80" s="22">
        <f t="shared" si="10"/>
        <v>35456.625</v>
      </c>
      <c r="C80" s="23">
        <f t="shared" si="7"/>
        <v>35456.625</v>
      </c>
      <c r="D80" s="22">
        <f t="shared" si="8"/>
        <v>35456.875</v>
      </c>
      <c r="E80" s="23">
        <f t="shared" si="9"/>
        <v>35456.875</v>
      </c>
      <c r="F80" s="21">
        <v>7.2</v>
      </c>
      <c r="G80" s="24">
        <v>2.3224427880820033</v>
      </c>
      <c r="H80" s="24">
        <v>4.029348449339994</v>
      </c>
      <c r="I80" s="24">
        <v>2.5466703648083566</v>
      </c>
      <c r="J80" s="25">
        <v>0.7928267513690865</v>
      </c>
      <c r="K80" s="26">
        <v>0.008925966725787975</v>
      </c>
      <c r="L80" s="25">
        <v>3.295927372498964</v>
      </c>
      <c r="M80" s="25">
        <v>0.3245935396521128</v>
      </c>
      <c r="N80" s="25">
        <v>0.5066981056945699</v>
      </c>
      <c r="O80" s="24">
        <v>10.038817265267634</v>
      </c>
      <c r="P80" s="24">
        <f t="shared" si="6"/>
        <v>9.45588412545905</v>
      </c>
    </row>
    <row r="81" spans="1:16" s="27" customFormat="1" ht="15">
      <c r="A81" s="21">
        <v>78</v>
      </c>
      <c r="B81" s="22">
        <f t="shared" si="10"/>
        <v>35456.875</v>
      </c>
      <c r="C81" s="23">
        <f t="shared" si="7"/>
        <v>35456.875</v>
      </c>
      <c r="D81" s="22">
        <f t="shared" si="8"/>
        <v>35457.125</v>
      </c>
      <c r="E81" s="23">
        <f t="shared" si="9"/>
        <v>35457.125</v>
      </c>
      <c r="F81" s="21">
        <v>7.2</v>
      </c>
      <c r="G81" s="24">
        <v>2.469952330018311</v>
      </c>
      <c r="H81" s="24">
        <v>4.383006661421205</v>
      </c>
      <c r="I81" s="24">
        <v>2.9727348618074654</v>
      </c>
      <c r="J81" s="25">
        <v>0.8434346791210094</v>
      </c>
      <c r="K81" s="26">
        <v>0.008601386117577502</v>
      </c>
      <c r="L81" s="25">
        <v>3.876447898044575</v>
      </c>
      <c r="M81" s="25">
        <v>0.3813606071026099</v>
      </c>
      <c r="N81" s="25">
        <v>0.6482375000148642</v>
      </c>
      <c r="O81" s="24">
        <v>13.18053155518075</v>
      </c>
      <c r="P81" s="24">
        <f t="shared" si="6"/>
        <v>12.560573520346153</v>
      </c>
    </row>
    <row r="82" spans="1:16" s="27" customFormat="1" ht="15">
      <c r="A82" s="21">
        <v>79</v>
      </c>
      <c r="B82" s="22">
        <f t="shared" si="10"/>
        <v>35457.125</v>
      </c>
      <c r="C82" s="23">
        <f t="shared" si="7"/>
        <v>35457.125</v>
      </c>
      <c r="D82" s="22">
        <f t="shared" si="8"/>
        <v>35457.375</v>
      </c>
      <c r="E82" s="23">
        <f t="shared" si="9"/>
        <v>35457.375</v>
      </c>
      <c r="F82" s="21">
        <v>7.2</v>
      </c>
      <c r="G82" s="24">
        <v>2.6453617853165796</v>
      </c>
      <c r="H82" s="24">
        <v>4.5780260923928955</v>
      </c>
      <c r="I82" s="24">
        <v>3.2448918092236347</v>
      </c>
      <c r="J82" s="25">
        <v>0.9609965258877942</v>
      </c>
      <c r="K82" s="26">
        <v>0.013307804936629346</v>
      </c>
      <c r="L82" s="25">
        <v>4.487164423497309</v>
      </c>
      <c r="M82" s="25">
        <v>0.45156040040038825</v>
      </c>
      <c r="N82" s="25">
        <v>1.0066562402310304</v>
      </c>
      <c r="O82" s="24">
        <v>17.747628967635208</v>
      </c>
      <c r="P82" s="24">
        <f t="shared" si="6"/>
        <v>17.083643159520747</v>
      </c>
    </row>
    <row r="83" s="27" customFormat="1" ht="15"/>
    <row r="84" s="27" customFormat="1" ht="15"/>
    <row r="85" s="27" customFormat="1" ht="15"/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Mukai</dc:creator>
  <cp:keywords/>
  <dc:description/>
  <cp:lastModifiedBy>Shiro Hatakeyama</cp:lastModifiedBy>
  <cp:lastPrinted>2000-01-06T05:16:28Z</cp:lastPrinted>
  <dcterms:created xsi:type="dcterms:W3CDTF">1999-11-19T17:18:35Z</dcterms:created>
  <dcterms:modified xsi:type="dcterms:W3CDTF">2000-01-06T05:16:31Z</dcterms:modified>
  <cp:category/>
  <cp:version/>
  <cp:contentType/>
  <cp:contentStatus/>
</cp:coreProperties>
</file>