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A" sheetId="2" r:id="rId2"/>
    <sheet name="C1" sheetId="3" r:id="rId3"/>
    <sheet name="C2" sheetId="4" r:id="rId4"/>
    <sheet name="D1" sheetId="5" r:id="rId5"/>
    <sheet name="D2" sheetId="6" r:id="rId6"/>
    <sheet name="E1" sheetId="7" r:id="rId7"/>
    <sheet name="E2" sheetId="8" r:id="rId8"/>
  </sheets>
  <definedNames/>
  <calcPr fullCalcOnLoad="1"/>
</workbook>
</file>

<file path=xl/sharedStrings.xml><?xml version="1.0" encoding="utf-8"?>
<sst xmlns="http://schemas.openxmlformats.org/spreadsheetml/2006/main" count="1399" uniqueCount="348">
  <si>
    <t>D2</t>
  </si>
  <si>
    <t>E2</t>
  </si>
  <si>
    <t>t</t>
  </si>
  <si>
    <t>ｔ</t>
  </si>
  <si>
    <t>LPG</t>
  </si>
  <si>
    <t>-</t>
  </si>
  <si>
    <t>/t</t>
  </si>
  <si>
    <t>/1000Nm3</t>
  </si>
  <si>
    <t>/10^6Nm3</t>
  </si>
  <si>
    <t>/kl</t>
  </si>
  <si>
    <t>1000Nm3</t>
  </si>
  <si>
    <t>/TOE</t>
  </si>
  <si>
    <t>TOE</t>
  </si>
  <si>
    <t>GJ</t>
  </si>
  <si>
    <t>Worksheet name</t>
  </si>
  <si>
    <t>Contents</t>
  </si>
  <si>
    <t>A</t>
  </si>
  <si>
    <t>Fuels and other resources consumption by sector</t>
  </si>
  <si>
    <t>C1</t>
  </si>
  <si>
    <t>Calorific values of fuels and other resources</t>
  </si>
  <si>
    <t>C2</t>
  </si>
  <si>
    <t>D1</t>
  </si>
  <si>
    <t>Sectoral energy consumptions by fuel and other resource (calculated by multiplying worksheet A, B and C1)</t>
  </si>
  <si>
    <t>E1</t>
  </si>
  <si>
    <t>Direct energy consumptions and embodied energy intensities by sector</t>
  </si>
  <si>
    <t>Fuels and other resources consumption</t>
  </si>
  <si>
    <t>Fuel &amp; other resource names</t>
  </si>
  <si>
    <t>Column code</t>
  </si>
  <si>
    <t>Sector number</t>
  </si>
  <si>
    <t>Sector name</t>
  </si>
  <si>
    <t>Rice</t>
  </si>
  <si>
    <t>Potatoes and pulses</t>
  </si>
  <si>
    <t>Vegetables</t>
  </si>
  <si>
    <t>Fruits</t>
  </si>
  <si>
    <t>Other edible crops</t>
  </si>
  <si>
    <t>Inedible crops</t>
  </si>
  <si>
    <t>Livestock</t>
  </si>
  <si>
    <t>Agricultural services</t>
  </si>
  <si>
    <t>Silviculture</t>
  </si>
  <si>
    <t>Logs</t>
  </si>
  <si>
    <t>Minor forest products</t>
  </si>
  <si>
    <t>Marine fisheries</t>
  </si>
  <si>
    <t>Inland water fisheries</t>
  </si>
  <si>
    <t>Metallic ores</t>
  </si>
  <si>
    <t>Materials for ceramics</t>
  </si>
  <si>
    <t>Other non-metal ores</t>
  </si>
  <si>
    <t>Coal mining</t>
  </si>
  <si>
    <t>Crude petroleum and natural gas</t>
  </si>
  <si>
    <t>Slaughtering and meat processing</t>
  </si>
  <si>
    <t>Meat products</t>
  </si>
  <si>
    <t>Grain milling and grain milled products</t>
  </si>
  <si>
    <t>Noodles, Bread and Confectionery</t>
  </si>
  <si>
    <t>Vegetables and fruits preservation foods</t>
  </si>
  <si>
    <t>Sugar, oil and Flavouring</t>
  </si>
  <si>
    <t>Other foods</t>
  </si>
  <si>
    <t>Liquor</t>
  </si>
  <si>
    <t>Feeds and organic fertilizers</t>
  </si>
  <si>
    <t>Knit fabric</t>
  </si>
  <si>
    <t>Yarn and fabric dyeing and finishing</t>
  </si>
  <si>
    <t>Other fabric</t>
  </si>
  <si>
    <t>Wearing apparel</t>
  </si>
  <si>
    <t>Other wearing apparel and apparel accessories</t>
  </si>
  <si>
    <t>Other ready-made textile products</t>
  </si>
  <si>
    <t>Timber and plywood</t>
  </si>
  <si>
    <t>Other wooden products</t>
  </si>
  <si>
    <t>Wooden furniture and accessories</t>
  </si>
  <si>
    <t>Pulp</t>
  </si>
  <si>
    <t>Foreign paper and Japanese paper</t>
  </si>
  <si>
    <t>Other paper</t>
  </si>
  <si>
    <t>Paper containers</t>
  </si>
  <si>
    <t>Other converted paper products</t>
  </si>
  <si>
    <t>Publishing and printing</t>
  </si>
  <si>
    <t>Chemical fertilizer</t>
  </si>
  <si>
    <t>Industrial soda chemicals</t>
  </si>
  <si>
    <t>Other industrial inorganic chemicals</t>
  </si>
  <si>
    <t>Petrochemical basic products</t>
  </si>
  <si>
    <t>Aliphatic or cyclic intermediates</t>
  </si>
  <si>
    <t>Synthetic rubber</t>
  </si>
  <si>
    <t>Other industrial organic chemicals</t>
  </si>
  <si>
    <t>Resin</t>
  </si>
  <si>
    <t>Chemical fiber</t>
  </si>
  <si>
    <t>Medicaments</t>
  </si>
  <si>
    <t>Soap, surface active agents and cosmetics</t>
  </si>
  <si>
    <t>Paint varnish, lacquer and printing ink</t>
  </si>
  <si>
    <t>Photographic sensitive materials</t>
  </si>
  <si>
    <t>Agricultural chemicals</t>
  </si>
  <si>
    <t>Other final chemical products</t>
  </si>
  <si>
    <t>Petroleum refinery products</t>
  </si>
  <si>
    <t>Coal products</t>
  </si>
  <si>
    <t>Plastic products</t>
  </si>
  <si>
    <t>Tyres and inner tubes</t>
  </si>
  <si>
    <t>Other rubber products</t>
  </si>
  <si>
    <t>Leather footwears</t>
  </si>
  <si>
    <t>Leather and fur products</t>
  </si>
  <si>
    <t>Sheet glass and safety glass</t>
  </si>
  <si>
    <t>Other glass and glass products</t>
  </si>
  <si>
    <t>Cement</t>
  </si>
  <si>
    <t>Ready mixed concrete</t>
  </si>
  <si>
    <t>Cement products</t>
  </si>
  <si>
    <t>Pottery, china and earthenware</t>
  </si>
  <si>
    <t>Miscellaneous ceramic, stone and clay products</t>
  </si>
  <si>
    <t>Pig iron and crude steel</t>
  </si>
  <si>
    <t>Iron scrap</t>
  </si>
  <si>
    <t>Hot rolled steel</t>
  </si>
  <si>
    <t>Steel pipes and tubes</t>
  </si>
  <si>
    <t>Cold-finished steel and coated steel</t>
  </si>
  <si>
    <t>Cast and forges materials(iron)</t>
  </si>
  <si>
    <t>Other steel products</t>
  </si>
  <si>
    <t>Non-ferrous metals</t>
  </si>
  <si>
    <t>Non-ferrous metal scrap</t>
  </si>
  <si>
    <t>Electric wires and cables</t>
  </si>
  <si>
    <t>Other non-ferrous metal products</t>
  </si>
  <si>
    <t>Metal products for construction</t>
  </si>
  <si>
    <t>Metal products for architecture</t>
  </si>
  <si>
    <t>Gas and oil appliances and heating and cooking apparatus</t>
  </si>
  <si>
    <t>Other metal products</t>
  </si>
  <si>
    <t>Engines, boilers</t>
  </si>
  <si>
    <t>Conveyors</t>
  </si>
  <si>
    <t>Refrigerators and air conditioning apparatus</t>
  </si>
  <si>
    <t>Other general industrial machinery</t>
  </si>
  <si>
    <t>Machinery and equipment for construction and mining</t>
  </si>
  <si>
    <t>Chemical machinery</t>
  </si>
  <si>
    <t>Industrial robots</t>
  </si>
  <si>
    <t>Metal machine tools and metal processing machinery</t>
  </si>
  <si>
    <t>Other special industrial machinery</t>
  </si>
  <si>
    <t>Other general machines and parts</t>
  </si>
  <si>
    <t>Office machines</t>
  </si>
  <si>
    <t>Machinery for service industry</t>
  </si>
  <si>
    <t>Household electric appliances</t>
  </si>
  <si>
    <t>Electric computing equipment(main parts)</t>
  </si>
  <si>
    <t>Communication equipment</t>
  </si>
  <si>
    <t>Applied electronic equipment</t>
  </si>
  <si>
    <t>Electronic measuring instruments</t>
  </si>
  <si>
    <t>Semi-conductor devices and integrated circuits</t>
  </si>
  <si>
    <t>Electron tubes</t>
  </si>
  <si>
    <t>Industrial heavy electrical equipment</t>
  </si>
  <si>
    <t>Other electrical equipment</t>
  </si>
  <si>
    <t>Passenger cars</t>
  </si>
  <si>
    <t>Trucks, buses and other cars</t>
  </si>
  <si>
    <t>Two wheel motor vehicle</t>
  </si>
  <si>
    <t>Motor vehicle parts and accessories</t>
  </si>
  <si>
    <t>Steel ships and repair</t>
  </si>
  <si>
    <t>Railway cars and repair</t>
  </si>
  <si>
    <t>Aircraft and repair</t>
  </si>
  <si>
    <t>Other transportation equipment</t>
  </si>
  <si>
    <t>Photographic and optical instruments</t>
  </si>
  <si>
    <t>Watches and clocks</t>
  </si>
  <si>
    <t>Other precision instruments</t>
  </si>
  <si>
    <t>Toy and sporting goods</t>
  </si>
  <si>
    <t>Musical instruments</t>
  </si>
  <si>
    <t>Reuse and recycling</t>
  </si>
  <si>
    <t>Residential construction</t>
  </si>
  <si>
    <t>Non-residential construction</t>
  </si>
  <si>
    <t>Repair of construction</t>
  </si>
  <si>
    <t>Public utility construction</t>
  </si>
  <si>
    <t>Other civil engineering and construction</t>
  </si>
  <si>
    <t>Electric power</t>
  </si>
  <si>
    <t>Gas supply</t>
  </si>
  <si>
    <t>Steam and hot water supply</t>
  </si>
  <si>
    <t>Water supply</t>
  </si>
  <si>
    <t>Other sanitary services</t>
  </si>
  <si>
    <t>Wholesale trade</t>
  </si>
  <si>
    <t>Retail trade</t>
  </si>
  <si>
    <t>Financial service</t>
  </si>
  <si>
    <t>Insurance</t>
  </si>
  <si>
    <t>Real estate agencies, managers and rent</t>
  </si>
  <si>
    <t>House rent</t>
  </si>
  <si>
    <t>House rent (imputed house rent)</t>
  </si>
  <si>
    <t>Railway passenger transport</t>
  </si>
  <si>
    <t>Railway freight transport</t>
  </si>
  <si>
    <t>Self-transport by private cars (passengers)</t>
  </si>
  <si>
    <t>Self-transport by private cars (freight)</t>
  </si>
  <si>
    <t>Ocean transport</t>
  </si>
  <si>
    <t>Coastal and inland water transport</t>
  </si>
  <si>
    <t>Air transport</t>
  </si>
  <si>
    <t>Freight forwarding</t>
  </si>
  <si>
    <t>Storage facility service</t>
  </si>
  <si>
    <t>Packing</t>
  </si>
  <si>
    <t>Other services relating to transport</t>
  </si>
  <si>
    <t>Postal service</t>
  </si>
  <si>
    <t>Telecommunication</t>
  </si>
  <si>
    <t>Other services relating to communication</t>
  </si>
  <si>
    <t>Broadcasting</t>
  </si>
  <si>
    <t>Public administration(central)</t>
  </si>
  <si>
    <t>Public administration(local)</t>
  </si>
  <si>
    <t>School education</t>
  </si>
  <si>
    <t>Social education and other education</t>
  </si>
  <si>
    <t>Research institute</t>
  </si>
  <si>
    <t>Research and development(private, profit)</t>
  </si>
  <si>
    <t>Medical service</t>
  </si>
  <si>
    <t>Health and hygiene</t>
  </si>
  <si>
    <t>Social insurance</t>
  </si>
  <si>
    <t>Private non-profit organization service</t>
  </si>
  <si>
    <t>Advertising agencies</t>
  </si>
  <si>
    <t>Information service</t>
  </si>
  <si>
    <t>Goods renting leasing</t>
  </si>
  <si>
    <t>Car renting</t>
  </si>
  <si>
    <t>Car repairing</t>
  </si>
  <si>
    <t>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</si>
  <si>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</si>
  <si>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</si>
  <si>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</si>
  <si>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</si>
  <si>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</si>
  <si>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</si>
  <si>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</si>
  <si>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Total of intermediate sectors</t>
  </si>
  <si>
    <t>Consumption expenditure of households</t>
  </si>
  <si>
    <t>Total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</si>
  <si>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</si>
  <si>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</si>
  <si>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</si>
  <si>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</si>
  <si>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</si>
  <si>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</si>
  <si>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</si>
  <si>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</si>
  <si>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</si>
  <si>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</si>
  <si>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</si>
  <si>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</si>
  <si>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</si>
  <si>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</si>
  <si>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</si>
  <si>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</si>
  <si>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</si>
  <si>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</si>
  <si>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</si>
  <si>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</si>
  <si>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</si>
  <si>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</si>
  <si>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</si>
  <si>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</si>
  <si>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</si>
  <si>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</si>
  <si>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</si>
  <si>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</si>
  <si>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</si>
  <si>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Calorific values of fuels</t>
  </si>
  <si>
    <t>Fuel and resource names</t>
  </si>
  <si>
    <t>Calorific value</t>
  </si>
  <si>
    <t>Unit</t>
  </si>
  <si>
    <t>Notes</t>
  </si>
  <si>
    <t>CO2 emission factor</t>
  </si>
  <si>
    <t>Emission factor</t>
  </si>
  <si>
    <t>Same as coke</t>
  </si>
  <si>
    <t>Not count in CO2 emission</t>
  </si>
  <si>
    <t>Tire for passenger-vehicle</t>
  </si>
  <si>
    <t>Energy consumption</t>
  </si>
  <si>
    <t>Unit (TOE)</t>
  </si>
  <si>
    <t>Total</t>
  </si>
  <si>
    <t>Unit (t-C)</t>
  </si>
  <si>
    <t>Total</t>
  </si>
  <si>
    <t>Embodied energy intensity</t>
  </si>
  <si>
    <t>Item</t>
  </si>
  <si>
    <t>on producer price basis</t>
  </si>
  <si>
    <t>Total</t>
  </si>
  <si>
    <t>Domestic production (gross outputs)</t>
  </si>
  <si>
    <t>Direct energy consumption</t>
  </si>
  <si>
    <t>Unit direct energy consumption</t>
  </si>
  <si>
    <t>Embodied energy intensity (I-A)-1 type</t>
  </si>
  <si>
    <t>Embodied energy intensity (I-(I-M)A)-1 type</t>
  </si>
  <si>
    <t>Million yen</t>
  </si>
  <si>
    <t>TOE/Million yen</t>
  </si>
  <si>
    <t>J/cal</t>
  </si>
  <si>
    <t>Total</t>
  </si>
  <si>
    <t>t-C/Million yen</t>
  </si>
  <si>
    <t>B</t>
  </si>
  <si>
    <t>The net contribution ratios of each fuel and other resource to environmental load</t>
  </si>
  <si>
    <t>Recycled plastic of packages origin</t>
  </si>
  <si>
    <t>t</t>
  </si>
  <si>
    <t>1000Nm3</t>
  </si>
  <si>
    <t>10^6Nm3</t>
  </si>
  <si>
    <t>kl</t>
  </si>
  <si>
    <t>t(dry)</t>
  </si>
  <si>
    <t>ｔ</t>
  </si>
  <si>
    <t>10^6kWh</t>
  </si>
  <si>
    <t>Consumption expenditures of outside households (column)</t>
  </si>
  <si>
    <t>/t(dry)</t>
  </si>
  <si>
    <t>/10^6kWh</t>
  </si>
  <si>
    <t>Direct energy consumption</t>
  </si>
  <si>
    <r>
      <t>Embodied energy intensity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</si>
  <si>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r>
      <t>Embodied energy intensity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</si>
  <si>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t>GJ/Million yen</t>
  </si>
  <si>
    <r>
      <t>Embodied 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intensity</t>
    </r>
  </si>
  <si>
    <t>Item</t>
  </si>
  <si>
    <t>Domestic production (gross outputs)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</si>
  <si>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</si>
  <si>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Unit 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</si>
  <si>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</si>
  <si>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</si>
  <si>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Column code</t>
  </si>
  <si>
    <t>Sector number</t>
  </si>
  <si>
    <t>on producer price basis</t>
  </si>
  <si>
    <t>Million yen</t>
  </si>
  <si>
    <t>t-C</t>
  </si>
  <si>
    <r>
      <t>t-CO</t>
    </r>
    <r>
      <rPr>
        <vertAlign val="subscript"/>
        <sz val="11"/>
        <rFont val="Times New Roman"/>
        <family val="1"/>
      </rPr>
      <t>2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</si>
  <si>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/Million yen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</si>
  <si>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/t-C</t>
    </r>
  </si>
  <si>
    <t>t-C/TOE</t>
  </si>
  <si>
    <t>Excluded CO2 from biomass wastes (1.048 is the factor including CO2 from biomass wastes)</t>
  </si>
  <si>
    <t>Excluded CO2 from biomass wastes (1.220 is the factor including CO2 from biomass wastes)</t>
  </si>
  <si>
    <t>Spinnings</t>
  </si>
  <si>
    <t>Nursing Care</t>
  </si>
  <si>
    <t>Spinnings</t>
  </si>
  <si>
    <t>Nursing Care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</si>
  <si>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factor</t>
    </r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</si>
  <si>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</si>
  <si>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</si>
  <si>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</si>
  <si>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</si>
  <si>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r>
      <t>1 t-C = 3.67 t-CO</t>
    </r>
    <r>
      <rPr>
        <vertAlign val="subscript"/>
        <sz val="11"/>
        <rFont val="Times New Roman"/>
        <family val="1"/>
      </rPr>
      <t>2</t>
    </r>
  </si>
  <si>
    <t>TOE/t</t>
  </si>
  <si>
    <t>TOE/1000Nm3</t>
  </si>
  <si>
    <t>TOE/10^6Nm3</t>
  </si>
  <si>
    <t>TOE/kl</t>
  </si>
  <si>
    <t>TOE/t (dry)</t>
  </si>
  <si>
    <t>Not counted in energy consumption</t>
  </si>
  <si>
    <t>TOE/10^6kWh</t>
  </si>
  <si>
    <t>10^6 = 1,000,000</t>
  </si>
  <si>
    <t>t</t>
  </si>
  <si>
    <t>1000Nm3</t>
  </si>
  <si>
    <t>Embodied Energy and Emission Intensity Data for Japan Using Input-Output Tables (3EID)</t>
  </si>
  <si>
    <t>Data specification</t>
  </si>
  <si>
    <t>Year</t>
  </si>
  <si>
    <t>Sector num.</t>
  </si>
  <si>
    <t>188(Intermediate sectors) + 2 (Final demand sectors)</t>
  </si>
  <si>
    <t>Basis price</t>
  </si>
  <si>
    <t>Producer price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</si>
  <si>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factors of fuels and other resources</t>
    </r>
  </si>
  <si>
    <r>
      <t>Sectoral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by fuel and other resource (calculated by multiplying worksheet D1 and C2)</t>
    </r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</si>
  <si>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and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intensities by sector</t>
    </r>
  </si>
  <si>
    <t>Gravel and Crashed stones</t>
  </si>
  <si>
    <t>Gravel and Crashed stones</t>
  </si>
  <si>
    <t>Sea foods</t>
  </si>
  <si>
    <t>Other drinks</t>
  </si>
  <si>
    <t>Tobacco</t>
  </si>
  <si>
    <t>Fabrics</t>
  </si>
  <si>
    <t>Glass fiber and glass products</t>
  </si>
  <si>
    <t>Magnetic tape and flexible magnetic disk cartridges</t>
  </si>
  <si>
    <t>Road passenger transport</t>
  </si>
  <si>
    <t>Road freight transport</t>
  </si>
  <si>
    <t>Transport service in harbor</t>
  </si>
  <si>
    <t>Unit conversion coefficient</t>
  </si>
  <si>
    <t>2000 (Version 00)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</si>
  <si>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</t>
    </r>
  </si>
  <si>
    <t>Petroleum-derived hydrocarbon gas</t>
  </si>
  <si>
    <t>Small sector classification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</si>
</sst>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0.0%"/>
    <numFmt numFmtId="203" formatCode="#,##0.0000000000_ ;[Red]\-#,##0.0000000000\ "/>
    <numFmt numFmtId="204" formatCode="#,##0.0000000_ ;[Red]\-#,##0.0000000\ 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sz val="11"/>
      <name val="Century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vertAlign val="subscript"/>
      <sz val="11"/>
      <color indexed="9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2" borderId="0" xfId="21" applyFont="1" applyFill="1">
      <alignment/>
      <protection/>
    </xf>
    <xf numFmtId="176" fontId="5" fillId="2" borderId="0" xfId="21" applyNumberFormat="1" applyFont="1" applyFill="1">
      <alignment/>
      <protection/>
    </xf>
    <xf numFmtId="0" fontId="5" fillId="2" borderId="0" xfId="21" applyFont="1" applyFill="1">
      <alignment/>
      <protection/>
    </xf>
    <xf numFmtId="180" fontId="5" fillId="2" borderId="0" xfId="21" applyNumberFormat="1" applyFont="1" applyFill="1">
      <alignment/>
      <protection/>
    </xf>
    <xf numFmtId="0" fontId="5" fillId="2" borderId="1" xfId="21" applyFont="1" applyFill="1" applyBorder="1">
      <alignment/>
      <protection/>
    </xf>
    <xf numFmtId="176" fontId="5" fillId="2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176" fontId="5" fillId="2" borderId="0" xfId="21" applyNumberFormat="1" applyFont="1" applyFill="1" applyBorder="1">
      <alignment/>
      <protection/>
    </xf>
    <xf numFmtId="38" fontId="5" fillId="2" borderId="0" xfId="17" applyFont="1" applyFill="1" applyAlignment="1">
      <alignment/>
    </xf>
    <xf numFmtId="38" fontId="5" fillId="2" borderId="0" xfId="17" applyFont="1" applyFill="1" applyBorder="1" applyAlignment="1">
      <alignment/>
    </xf>
    <xf numFmtId="0" fontId="5" fillId="2" borderId="2" xfId="21" applyFont="1" applyFill="1" applyBorder="1">
      <alignment/>
      <protection/>
    </xf>
    <xf numFmtId="0" fontId="9" fillId="3" borderId="0" xfId="21" applyFont="1" applyFill="1" applyAlignment="1">
      <alignment horizontal="center"/>
      <protection/>
    </xf>
    <xf numFmtId="185" fontId="5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181" fontId="7" fillId="2" borderId="0" xfId="21" applyNumberFormat="1" applyFont="1" applyFill="1">
      <alignment/>
      <protection/>
    </xf>
    <xf numFmtId="183" fontId="5" fillId="2" borderId="1" xfId="21" applyNumberFormat="1" applyFont="1" applyFill="1" applyBorder="1">
      <alignment/>
      <protection/>
    </xf>
    <xf numFmtId="184" fontId="7" fillId="2" borderId="0" xfId="21" applyNumberFormat="1" applyFont="1" applyFill="1">
      <alignment/>
      <protection/>
    </xf>
    <xf numFmtId="0" fontId="9" fillId="3" borderId="0" xfId="21" applyFont="1" applyFill="1" applyAlignment="1">
      <alignment horizontal="left"/>
      <protection/>
    </xf>
    <xf numFmtId="0" fontId="5" fillId="2" borderId="0" xfId="21" applyFont="1" applyFill="1" applyAlignment="1">
      <alignment horizontal="right"/>
      <protection/>
    </xf>
    <xf numFmtId="0" fontId="5" fillId="2" borderId="2" xfId="21" applyFont="1" applyFill="1" applyBorder="1" applyAlignment="1">
      <alignment/>
      <protection/>
    </xf>
    <xf numFmtId="180" fontId="5" fillId="2" borderId="0" xfId="0" applyNumberFormat="1" applyFont="1" applyFill="1" applyAlignment="1">
      <alignment/>
    </xf>
    <xf numFmtId="0" fontId="5" fillId="2" borderId="0" xfId="21" applyFont="1" applyFill="1" applyAlignment="1">
      <alignment horizontal="center"/>
      <protection/>
    </xf>
    <xf numFmtId="2" fontId="5" fillId="2" borderId="0" xfId="21" applyNumberFormat="1" applyFont="1" applyFill="1">
      <alignment/>
      <protection/>
    </xf>
    <xf numFmtId="0" fontId="10" fillId="2" borderId="0" xfId="0" applyFont="1" applyFill="1" applyAlignment="1">
      <alignment/>
    </xf>
    <xf numFmtId="181" fontId="5" fillId="2" borderId="0" xfId="21" applyNumberFormat="1" applyFont="1" applyFill="1">
      <alignment/>
      <protection/>
    </xf>
    <xf numFmtId="184" fontId="5" fillId="2" borderId="0" xfId="21" applyNumberFormat="1" applyFont="1" applyFill="1">
      <alignment/>
      <protection/>
    </xf>
    <xf numFmtId="188" fontId="5" fillId="2" borderId="0" xfId="21" applyNumberFormat="1" applyFont="1" applyFill="1">
      <alignment/>
      <protection/>
    </xf>
    <xf numFmtId="1" fontId="5" fillId="2" borderId="0" xfId="21" applyNumberFormat="1" applyFont="1" applyFill="1">
      <alignment/>
      <protection/>
    </xf>
    <xf numFmtId="199" fontId="5" fillId="2" borderId="0" xfId="17" applyNumberFormat="1" applyFont="1" applyFill="1" applyAlignment="1">
      <alignment/>
    </xf>
    <xf numFmtId="38" fontId="5" fillId="2" borderId="0" xfId="17" applyNumberFormat="1" applyFont="1" applyFill="1" applyAlignment="1">
      <alignment/>
    </xf>
    <xf numFmtId="40" fontId="5" fillId="2" borderId="0" xfId="17" applyNumberFormat="1" applyFont="1" applyFill="1" applyAlignment="1">
      <alignment/>
    </xf>
    <xf numFmtId="0" fontId="9" fillId="3" borderId="0" xfId="21" applyFont="1" applyFill="1" applyAlignment="1">
      <alignment/>
      <protection/>
    </xf>
    <xf numFmtId="183" fontId="5" fillId="2" borderId="0" xfId="0" applyNumberFormat="1" applyFont="1" applyFill="1" applyAlignment="1">
      <alignment/>
    </xf>
    <xf numFmtId="184" fontId="5" fillId="2" borderId="2" xfId="0" applyNumberFormat="1" applyFont="1" applyFill="1" applyBorder="1" applyAlignment="1">
      <alignment/>
    </xf>
    <xf numFmtId="180" fontId="5" fillId="2" borderId="0" xfId="21" applyNumberFormat="1" applyFont="1" applyFill="1" applyBorder="1">
      <alignment/>
      <protection/>
    </xf>
    <xf numFmtId="181" fontId="5" fillId="2" borderId="0" xfId="21" applyNumberFormat="1" applyFont="1" applyFill="1" applyBorder="1">
      <alignment/>
      <protection/>
    </xf>
    <xf numFmtId="181" fontId="5" fillId="2" borderId="2" xfId="21" applyNumberFormat="1" applyFont="1" applyFill="1" applyBorder="1">
      <alignment/>
      <protection/>
    </xf>
    <xf numFmtId="0" fontId="9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/>
    </xf>
    <xf numFmtId="183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184" fontId="5" fillId="2" borderId="1" xfId="21" applyNumberFormat="1" applyFont="1" applyFill="1" applyBorder="1">
      <alignment/>
      <protection/>
    </xf>
    <xf numFmtId="184" fontId="5" fillId="2" borderId="0" xfId="21" applyNumberFormat="1" applyFont="1" applyFill="1" applyBorder="1">
      <alignment/>
      <protection/>
    </xf>
    <xf numFmtId="184" fontId="5" fillId="2" borderId="2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99部門原単位データ（19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" customWidth="1"/>
    <col min="2" max="16384" width="9.00390625" style="1" customWidth="1"/>
  </cols>
  <sheetData>
    <row r="1" ht="15">
      <c r="A1" s="26" t="s">
        <v>322</v>
      </c>
    </row>
    <row r="3" ht="15">
      <c r="A3" s="1" t="s">
        <v>323</v>
      </c>
    </row>
    <row r="4" spans="1:2" ht="15">
      <c r="A4" s="1" t="s">
        <v>324</v>
      </c>
      <c r="B4" s="1" t="s">
        <v>344</v>
      </c>
    </row>
    <row r="5" spans="1:2" ht="15">
      <c r="A5" s="1" t="s">
        <v>325</v>
      </c>
      <c r="B5" s="1" t="s">
        <v>326</v>
      </c>
    </row>
    <row r="6" spans="1:2" ht="15">
      <c r="A6" s="1" t="s">
        <v>327</v>
      </c>
      <c r="B6" s="1" t="s">
        <v>328</v>
      </c>
    </row>
    <row r="8" spans="1:2" ht="15">
      <c r="A8" s="1" t="s">
        <v>14</v>
      </c>
      <c r="B8" s="1" t="s">
        <v>15</v>
      </c>
    </row>
    <row r="9" spans="1:2" ht="15">
      <c r="A9" s="1" t="s">
        <v>16</v>
      </c>
      <c r="B9" s="1" t="s">
        <v>17</v>
      </c>
    </row>
    <row r="10" spans="1:2" ht="15">
      <c r="A10" s="1" t="s">
        <v>267</v>
      </c>
      <c r="B10" s="1" t="s">
        <v>268</v>
      </c>
    </row>
    <row r="11" spans="1:2" ht="15">
      <c r="A11" s="1" t="s">
        <v>18</v>
      </c>
      <c r="B11" s="1" t="s">
        <v>19</v>
      </c>
    </row>
    <row r="12" spans="1:2" ht="16.5">
      <c r="A12" s="1" t="s">
        <v>20</v>
      </c>
      <c r="B12" s="1" t="s">
        <v>329</v>
      </c>
    </row>
    <row r="13" spans="1:2" ht="15">
      <c r="A13" s="1" t="s">
        <v>21</v>
      </c>
      <c r="B13" s="1" t="s">
        <v>22</v>
      </c>
    </row>
    <row r="14" spans="1:2" ht="16.5">
      <c r="A14" s="1" t="s">
        <v>0</v>
      </c>
      <c r="B14" s="1" t="s">
        <v>330</v>
      </c>
    </row>
    <row r="15" spans="1:2" ht="15">
      <c r="A15" s="1" t="s">
        <v>23</v>
      </c>
      <c r="B15" s="1" t="s">
        <v>24</v>
      </c>
    </row>
    <row r="16" spans="1:2" ht="16.5">
      <c r="A16" s="1" t="s">
        <v>1</v>
      </c>
      <c r="B16" s="1" t="s">
        <v>331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V1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256" ht="15">
      <c r="A1" s="20" t="s">
        <v>25</v>
      </c>
      <c r="B1" s="41" t="s">
        <v>347</v>
      </c>
      <c r="C1" s="21" t="s">
        <v>26</v>
      </c>
      <c r="D1" s="4" t="s">
        <v>209</v>
      </c>
      <c r="E1" s="4" t="s">
        <v>210</v>
      </c>
      <c r="F1" s="4" t="s">
        <v>211</v>
      </c>
      <c r="G1" s="4" t="s">
        <v>212</v>
      </c>
      <c r="H1" s="4" t="s">
        <v>213</v>
      </c>
      <c r="I1" s="4" t="s">
        <v>214</v>
      </c>
      <c r="J1" s="4" t="s">
        <v>215</v>
      </c>
      <c r="K1" s="4" t="s">
        <v>216</v>
      </c>
      <c r="L1" s="4" t="s">
        <v>217</v>
      </c>
      <c r="M1" s="4" t="s">
        <v>218</v>
      </c>
      <c r="N1" s="4" t="s">
        <v>219</v>
      </c>
      <c r="O1" s="4" t="s">
        <v>220</v>
      </c>
      <c r="P1" s="4" t="s">
        <v>221</v>
      </c>
      <c r="Q1" s="4" t="s">
        <v>222</v>
      </c>
      <c r="R1" s="4" t="s">
        <v>223</v>
      </c>
      <c r="S1" s="4" t="s">
        <v>224</v>
      </c>
      <c r="T1" s="4" t="s">
        <v>225</v>
      </c>
      <c r="U1" s="4" t="s">
        <v>346</v>
      </c>
      <c r="V1" s="3" t="s">
        <v>226</v>
      </c>
      <c r="W1" s="3" t="s">
        <v>227</v>
      </c>
      <c r="X1" s="3" t="s">
        <v>4</v>
      </c>
      <c r="Y1" s="4" t="s">
        <v>228</v>
      </c>
      <c r="Z1" s="4" t="s">
        <v>229</v>
      </c>
      <c r="AA1" s="4" t="s">
        <v>230</v>
      </c>
      <c r="AB1" s="4" t="s">
        <v>231</v>
      </c>
      <c r="AC1" s="4" t="s">
        <v>232</v>
      </c>
      <c r="AD1" s="4" t="s">
        <v>233</v>
      </c>
      <c r="AE1" s="4" t="s">
        <v>234</v>
      </c>
      <c r="AF1" s="4" t="s">
        <v>269</v>
      </c>
      <c r="AG1" s="4" t="s">
        <v>235</v>
      </c>
      <c r="AH1" s="4" t="s">
        <v>236</v>
      </c>
      <c r="AI1" s="3" t="s">
        <v>237</v>
      </c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5">
      <c r="A2" s="4" t="s">
        <v>27</v>
      </c>
      <c r="B2" s="12" t="s">
        <v>28</v>
      </c>
      <c r="C2" s="21" t="s">
        <v>29</v>
      </c>
      <c r="D2" s="4" t="s">
        <v>320</v>
      </c>
      <c r="E2" s="4" t="s">
        <v>320</v>
      </c>
      <c r="F2" s="4" t="s">
        <v>2</v>
      </c>
      <c r="G2" s="2" t="s">
        <v>3</v>
      </c>
      <c r="H2" s="4" t="s">
        <v>321</v>
      </c>
      <c r="I2" s="4" t="s">
        <v>272</v>
      </c>
      <c r="J2" s="4" t="s">
        <v>272</v>
      </c>
      <c r="K2" s="4" t="s">
        <v>272</v>
      </c>
      <c r="L2" s="4" t="s">
        <v>272</v>
      </c>
      <c r="M2" s="4" t="s">
        <v>273</v>
      </c>
      <c r="N2" s="4" t="s">
        <v>273</v>
      </c>
      <c r="O2" s="4" t="s">
        <v>273</v>
      </c>
      <c r="P2" s="4" t="s">
        <v>273</v>
      </c>
      <c r="Q2" s="4" t="s">
        <v>273</v>
      </c>
      <c r="R2" s="4" t="s">
        <v>273</v>
      </c>
      <c r="S2" s="4" t="s">
        <v>273</v>
      </c>
      <c r="T2" s="4" t="s">
        <v>273</v>
      </c>
      <c r="U2" s="4" t="s">
        <v>271</v>
      </c>
      <c r="V2" s="3" t="s">
        <v>273</v>
      </c>
      <c r="W2" s="3" t="s">
        <v>270</v>
      </c>
      <c r="X2" s="3" t="s">
        <v>270</v>
      </c>
      <c r="Y2" s="4" t="s">
        <v>270</v>
      </c>
      <c r="Z2" s="4" t="s">
        <v>271</v>
      </c>
      <c r="AA2" s="4" t="s">
        <v>274</v>
      </c>
      <c r="AB2" s="4" t="s">
        <v>274</v>
      </c>
      <c r="AC2" s="2" t="s">
        <v>275</v>
      </c>
      <c r="AD2" s="4" t="s">
        <v>270</v>
      </c>
      <c r="AE2" s="4" t="s">
        <v>270</v>
      </c>
      <c r="AF2" s="2" t="s">
        <v>275</v>
      </c>
      <c r="AG2" s="5" t="s">
        <v>276</v>
      </c>
      <c r="AH2" s="5" t="s">
        <v>276</v>
      </c>
      <c r="AI2" s="3" t="s">
        <v>2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5">
      <c r="A3" s="6">
        <v>111</v>
      </c>
      <c r="B3" s="8">
        <v>1</v>
      </c>
      <c r="C3" s="6" t="s">
        <v>30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1710</v>
      </c>
      <c r="O3" s="7">
        <v>0</v>
      </c>
      <c r="P3" s="7">
        <v>141993.48958334</v>
      </c>
      <c r="Q3" s="7">
        <v>78072.60721325214</v>
      </c>
      <c r="R3" s="7">
        <v>20907.574526536257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15">
      <c r="A4" s="4">
        <v>112</v>
      </c>
      <c r="B4" s="8">
        <v>2</v>
      </c>
      <c r="C4" s="4" t="s">
        <v>31</v>
      </c>
      <c r="D4" s="9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82</v>
      </c>
      <c r="O4" s="3">
        <v>0</v>
      </c>
      <c r="P4" s="3">
        <v>564.2713690992678</v>
      </c>
      <c r="Q4" s="3">
        <v>16394.544010366808</v>
      </c>
      <c r="R4" s="3">
        <v>2076.76470933816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5">
      <c r="A5" s="4">
        <v>113</v>
      </c>
      <c r="B5" s="8">
        <v>3</v>
      </c>
      <c r="C5" s="4" t="s">
        <v>32</v>
      </c>
      <c r="D5" s="9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1297384</v>
      </c>
      <c r="O5" s="3">
        <v>0</v>
      </c>
      <c r="P5" s="3">
        <v>15459.420425322576</v>
      </c>
      <c r="Q5" s="3">
        <v>11582.7665448271</v>
      </c>
      <c r="R5" s="3">
        <v>6538.33581539087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5">
      <c r="A6" s="4">
        <v>114</v>
      </c>
      <c r="B6" s="8">
        <v>4</v>
      </c>
      <c r="C6" s="4" t="s">
        <v>33</v>
      </c>
      <c r="D6" s="9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25806</v>
      </c>
      <c r="O6" s="3">
        <v>0</v>
      </c>
      <c r="P6" s="3">
        <v>1132.5804581920966</v>
      </c>
      <c r="Q6" s="3">
        <v>8999.074298660067</v>
      </c>
      <c r="R6" s="3">
        <v>5266.908850827567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5">
      <c r="A7" s="4">
        <v>115</v>
      </c>
      <c r="B7" s="8">
        <v>5</v>
      </c>
      <c r="C7" s="4" t="s">
        <v>34</v>
      </c>
      <c r="D7" s="9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122</v>
      </c>
      <c r="O7" s="3">
        <v>0</v>
      </c>
      <c r="P7" s="3">
        <v>1323.3627278875501</v>
      </c>
      <c r="Q7" s="3">
        <v>3868.3105841530923</v>
      </c>
      <c r="R7" s="3">
        <v>1384.1742488317832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5">
      <c r="A8" s="4">
        <v>116</v>
      </c>
      <c r="B8" s="8">
        <v>6</v>
      </c>
      <c r="C8" s="4" t="s">
        <v>35</v>
      </c>
      <c r="D8" s="9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672681</v>
      </c>
      <c r="O8" s="3">
        <v>0</v>
      </c>
      <c r="P8" s="3">
        <v>118696.8546505277</v>
      </c>
      <c r="Q8" s="3">
        <v>8599.136856601399</v>
      </c>
      <c r="R8" s="3">
        <v>6299.754508501319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5">
      <c r="A9" s="4">
        <v>121</v>
      </c>
      <c r="B9" s="8">
        <v>7</v>
      </c>
      <c r="C9" s="4" t="s">
        <v>36</v>
      </c>
      <c r="D9" s="9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5658</v>
      </c>
      <c r="O9" s="3">
        <v>0</v>
      </c>
      <c r="P9" s="3">
        <v>17156.27225261391</v>
      </c>
      <c r="Q9" s="3">
        <v>11721.540018698055</v>
      </c>
      <c r="R9" s="3">
        <v>5312.2090989711505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4735.744323249827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5">
      <c r="A10" s="4">
        <v>131</v>
      </c>
      <c r="B10" s="8">
        <v>8</v>
      </c>
      <c r="C10" s="4" t="s">
        <v>37</v>
      </c>
      <c r="D10" s="9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5211</v>
      </c>
      <c r="O10" s="3">
        <v>0</v>
      </c>
      <c r="P10" s="3">
        <v>169557.99454933958</v>
      </c>
      <c r="Q10" s="3">
        <v>345.9699799977534</v>
      </c>
      <c r="R10" s="3">
        <v>839.5645989277909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1271.3407579194172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5">
      <c r="A11" s="4">
        <v>211</v>
      </c>
      <c r="B11" s="8">
        <v>9</v>
      </c>
      <c r="C11" s="4" t="s">
        <v>38</v>
      </c>
      <c r="D11" s="9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204</v>
      </c>
      <c r="O11" s="3">
        <v>0</v>
      </c>
      <c r="P11" s="3">
        <v>4939.140982115816</v>
      </c>
      <c r="Q11" s="3">
        <v>13724.118343030423</v>
      </c>
      <c r="R11" s="3">
        <v>3212.2909294707133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286.0516705318687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5">
      <c r="A12" s="4">
        <v>212</v>
      </c>
      <c r="B12" s="8">
        <v>10</v>
      </c>
      <c r="C12" s="4" t="s">
        <v>39</v>
      </c>
      <c r="D12" s="9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1587</v>
      </c>
      <c r="O12" s="3">
        <v>0</v>
      </c>
      <c r="P12" s="3">
        <v>6711.700059286319</v>
      </c>
      <c r="Q12" s="3">
        <v>44732.280115753325</v>
      </c>
      <c r="R12" s="3">
        <v>352.33526333900227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2351.980402150921</v>
      </c>
      <c r="Y12" s="3">
        <v>0</v>
      </c>
      <c r="Z12" s="3">
        <v>7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5">
      <c r="A13" s="4">
        <v>213</v>
      </c>
      <c r="B13" s="8">
        <v>11</v>
      </c>
      <c r="C13" s="4" t="s">
        <v>40</v>
      </c>
      <c r="D13" s="9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102786</v>
      </c>
      <c r="O13" s="3">
        <v>0</v>
      </c>
      <c r="P13" s="3">
        <v>142674.85483225237</v>
      </c>
      <c r="Q13" s="3">
        <v>81.91489777105744</v>
      </c>
      <c r="R13" s="3">
        <v>16072.528041344209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5">
      <c r="A14" s="4">
        <v>311</v>
      </c>
      <c r="B14" s="8">
        <v>12</v>
      </c>
      <c r="C14" s="4" t="s">
        <v>41</v>
      </c>
      <c r="D14" s="9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2060185</v>
      </c>
      <c r="O14" s="3">
        <v>729743.2209449909</v>
      </c>
      <c r="P14" s="3">
        <v>16738.368233280955</v>
      </c>
      <c r="Q14" s="3">
        <v>27075.282975032635</v>
      </c>
      <c r="R14" s="3">
        <v>271418.9534327462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8231.931407528225</v>
      </c>
      <c r="Y14" s="3">
        <v>0</v>
      </c>
      <c r="Z14" s="3">
        <v>96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5">
      <c r="A15" s="4">
        <v>312</v>
      </c>
      <c r="B15" s="8">
        <v>13</v>
      </c>
      <c r="C15" s="4" t="s">
        <v>42</v>
      </c>
      <c r="D15" s="9">
        <v>0</v>
      </c>
      <c r="E15" s="3">
        <v>0</v>
      </c>
      <c r="F15" s="3">
        <v>288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10666</v>
      </c>
      <c r="O15" s="3">
        <v>1292.8284436283866</v>
      </c>
      <c r="P15" s="3">
        <v>2263.1420563873835</v>
      </c>
      <c r="Q15" s="3">
        <v>2105.694725055917</v>
      </c>
      <c r="R15" s="3">
        <v>34721.13019378699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826.3714926476205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5">
      <c r="A16" s="4">
        <v>611</v>
      </c>
      <c r="B16" s="8">
        <v>14</v>
      </c>
      <c r="C16" s="4" t="s">
        <v>43</v>
      </c>
      <c r="D16" s="9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1751</v>
      </c>
      <c r="O16" s="3">
        <v>1074.4881108222762</v>
      </c>
      <c r="P16" s="3">
        <v>152.4239297567401</v>
      </c>
      <c r="Q16" s="3">
        <v>637.9724979345629</v>
      </c>
      <c r="R16" s="3">
        <v>79.52710229653167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63.567037895969406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5">
      <c r="A17" s="4">
        <v>621</v>
      </c>
      <c r="B17" s="8">
        <v>15</v>
      </c>
      <c r="C17" s="4" t="s">
        <v>44</v>
      </c>
      <c r="D17" s="3">
        <v>0</v>
      </c>
      <c r="E17" s="3">
        <v>0</v>
      </c>
      <c r="F17" s="3">
        <v>72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18203</v>
      </c>
      <c r="O17" s="3">
        <v>5246.5098227416165</v>
      </c>
      <c r="P17" s="3">
        <v>4410.199662960134</v>
      </c>
      <c r="Q17" s="3">
        <v>74340.178988931</v>
      </c>
      <c r="R17" s="3">
        <v>374.4820513203158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444.96926527179676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18734.26640926641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5">
      <c r="A18" s="4">
        <v>622</v>
      </c>
      <c r="B18" s="8">
        <v>16</v>
      </c>
      <c r="C18" s="4" t="s">
        <v>333</v>
      </c>
      <c r="D18" s="3">
        <v>0</v>
      </c>
      <c r="E18" s="3">
        <v>0</v>
      </c>
      <c r="F18" s="3">
        <v>14694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37181</v>
      </c>
      <c r="O18" s="3">
        <v>31475.435030511</v>
      </c>
      <c r="P18" s="3">
        <v>11311.672561943531</v>
      </c>
      <c r="Q18" s="3">
        <v>35194.49490116362</v>
      </c>
      <c r="R18" s="3">
        <v>7151.399173600716</v>
      </c>
      <c r="S18" s="3">
        <v>0</v>
      </c>
      <c r="T18" s="3">
        <v>0</v>
      </c>
      <c r="U18" s="3">
        <v>0</v>
      </c>
      <c r="V18" s="3">
        <v>0</v>
      </c>
      <c r="W18" s="3">
        <v>2406.12</v>
      </c>
      <c r="X18" s="3">
        <v>7151.291763296722</v>
      </c>
      <c r="Y18" s="3">
        <v>0</v>
      </c>
      <c r="Z18" s="3">
        <v>199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5">
      <c r="A19" s="4">
        <v>629</v>
      </c>
      <c r="B19" s="8">
        <v>17</v>
      </c>
      <c r="C19" s="4" t="s">
        <v>45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1059</v>
      </c>
      <c r="O19" s="3">
        <v>300.78419291146565</v>
      </c>
      <c r="P19" s="3">
        <v>225.10288964072242</v>
      </c>
      <c r="Q19" s="3">
        <v>2446.846181655361</v>
      </c>
      <c r="R19" s="3">
        <v>23.15346016228432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5">
      <c r="A20" s="4">
        <v>711</v>
      </c>
      <c r="B20" s="8">
        <v>18</v>
      </c>
      <c r="C20" s="4" t="s">
        <v>46</v>
      </c>
      <c r="D20" s="3">
        <v>0</v>
      </c>
      <c r="E20" s="3">
        <v>3324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2851</v>
      </c>
      <c r="O20" s="3">
        <v>42.58089477964677</v>
      </c>
      <c r="P20" s="3">
        <v>38.35833993880078</v>
      </c>
      <c r="Q20" s="3">
        <v>332.47811448253924</v>
      </c>
      <c r="R20" s="3">
        <v>34.22685415291926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7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5">
      <c r="A21" s="4">
        <v>721</v>
      </c>
      <c r="B21" s="8">
        <v>19</v>
      </c>
      <c r="C21" s="4" t="s">
        <v>47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1181</v>
      </c>
      <c r="O21" s="3">
        <v>42.58089477964677</v>
      </c>
      <c r="P21" s="3">
        <v>75.70724987913854</v>
      </c>
      <c r="Q21" s="3">
        <v>292.00251793680945</v>
      </c>
      <c r="R21" s="3">
        <v>227.50791289890185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63.567037895969406</v>
      </c>
      <c r="Y21" s="3">
        <v>59.50424292507574</v>
      </c>
      <c r="Z21" s="3">
        <v>47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5">
      <c r="A22" s="4">
        <v>1111</v>
      </c>
      <c r="B22" s="8">
        <v>20</v>
      </c>
      <c r="C22" s="4" t="s">
        <v>48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204</v>
      </c>
      <c r="O22" s="3">
        <v>258.2032981318189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318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5">
      <c r="A23" s="4">
        <v>1112</v>
      </c>
      <c r="B23" s="8">
        <v>21</v>
      </c>
      <c r="C23" s="4" t="s">
        <v>49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293355</v>
      </c>
      <c r="O23" s="3">
        <v>194012.1462632788</v>
      </c>
      <c r="P23" s="3">
        <v>12931.807709357236</v>
      </c>
      <c r="Q23" s="3">
        <v>6857.722500456788</v>
      </c>
      <c r="R23" s="3">
        <v>0</v>
      </c>
      <c r="S23" s="3">
        <v>0</v>
      </c>
      <c r="T23" s="3">
        <v>0</v>
      </c>
      <c r="U23" s="3">
        <v>0.13131313131313133</v>
      </c>
      <c r="V23" s="3">
        <v>0</v>
      </c>
      <c r="W23" s="3">
        <v>0</v>
      </c>
      <c r="X23" s="3">
        <v>12872.3251739341</v>
      </c>
      <c r="Y23" s="3">
        <v>0</v>
      </c>
      <c r="Z23" s="3">
        <v>32192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5">
      <c r="A24" s="4">
        <v>1113</v>
      </c>
      <c r="B24" s="8">
        <v>22</v>
      </c>
      <c r="C24" s="4" t="s">
        <v>334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219937</v>
      </c>
      <c r="O24" s="3">
        <v>38400.719279351644</v>
      </c>
      <c r="P24" s="3">
        <v>23752.89729208406</v>
      </c>
      <c r="Q24" s="3">
        <v>5140.40076130355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33023.07618695685</v>
      </c>
      <c r="Y24" s="3">
        <v>0</v>
      </c>
      <c r="Z24" s="3">
        <v>36573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">
      <c r="A25" s="4">
        <v>1114</v>
      </c>
      <c r="B25" s="8">
        <v>23</v>
      </c>
      <c r="C25" s="4" t="s">
        <v>50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146435</v>
      </c>
      <c r="O25" s="3">
        <v>10295.516771824448</v>
      </c>
      <c r="P25" s="3">
        <v>16026.72008441703</v>
      </c>
      <c r="Q25" s="3">
        <v>4365.58219885733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12713.407579194158</v>
      </c>
      <c r="Y25" s="3">
        <v>0</v>
      </c>
      <c r="Z25" s="3">
        <v>11530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5">
      <c r="A26" s="4">
        <v>1115</v>
      </c>
      <c r="B26" s="8">
        <v>24</v>
      </c>
      <c r="C26" s="4" t="s">
        <v>51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403138</v>
      </c>
      <c r="O26" s="3">
        <v>91278.036807294</v>
      </c>
      <c r="P26" s="3">
        <v>46831.4953452443</v>
      </c>
      <c r="Q26" s="3">
        <v>4311.614736796415</v>
      </c>
      <c r="R26" s="3">
        <v>0</v>
      </c>
      <c r="S26" s="3">
        <v>0</v>
      </c>
      <c r="T26" s="3">
        <v>0</v>
      </c>
      <c r="U26" s="3">
        <v>12.737373737373737</v>
      </c>
      <c r="V26" s="3">
        <v>0</v>
      </c>
      <c r="W26" s="3">
        <v>0</v>
      </c>
      <c r="X26" s="3">
        <v>98433.55818191088</v>
      </c>
      <c r="Y26" s="3">
        <v>0</v>
      </c>
      <c r="Z26" s="3">
        <v>177510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5">
      <c r="A27" s="4">
        <v>1116</v>
      </c>
      <c r="B27" s="8">
        <v>25</v>
      </c>
      <c r="C27" s="4" t="s">
        <v>52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67313</v>
      </c>
      <c r="O27" s="3">
        <v>10049.09116799361</v>
      </c>
      <c r="P27" s="3">
        <v>2151.095326566254</v>
      </c>
      <c r="Q27" s="3">
        <v>843.2415947020636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2034.1452126710792</v>
      </c>
      <c r="Y27" s="3">
        <v>0</v>
      </c>
      <c r="Z27" s="3">
        <v>14076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5">
      <c r="A28" s="4">
        <v>1117</v>
      </c>
      <c r="B28" s="8">
        <v>26</v>
      </c>
      <c r="C28" s="4" t="s">
        <v>53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282402</v>
      </c>
      <c r="O28" s="3">
        <v>408903.4265923321</v>
      </c>
      <c r="P28" s="3">
        <v>12365.517480261275</v>
      </c>
      <c r="Q28" s="3">
        <v>1819.474435197073</v>
      </c>
      <c r="R28" s="3">
        <v>0</v>
      </c>
      <c r="S28" s="3">
        <v>0</v>
      </c>
      <c r="T28" s="3">
        <v>0</v>
      </c>
      <c r="U28" s="3">
        <v>0.09090909090909172</v>
      </c>
      <c r="V28" s="3">
        <v>177.40259740259742</v>
      </c>
      <c r="W28" s="3">
        <v>0</v>
      </c>
      <c r="X28" s="3">
        <v>27429.176852111414</v>
      </c>
      <c r="Y28" s="3">
        <v>0</v>
      </c>
      <c r="Z28" s="3">
        <v>236632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5">
      <c r="A29" s="4">
        <v>1119</v>
      </c>
      <c r="B29" s="8">
        <v>27</v>
      </c>
      <c r="C29" s="4" t="s">
        <v>54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573116</v>
      </c>
      <c r="O29" s="3">
        <v>94582.13304689643</v>
      </c>
      <c r="P29" s="3">
        <v>23225.974832925014</v>
      </c>
      <c r="Q29" s="3">
        <v>15784.518948142359</v>
      </c>
      <c r="R29" s="3">
        <v>0</v>
      </c>
      <c r="S29" s="3">
        <v>0</v>
      </c>
      <c r="T29" s="3">
        <v>0</v>
      </c>
      <c r="U29" s="3">
        <v>356.5691919191919</v>
      </c>
      <c r="V29" s="3">
        <v>161.3831890331891</v>
      </c>
      <c r="W29" s="3">
        <v>0</v>
      </c>
      <c r="X29" s="3">
        <v>153927.58226509343</v>
      </c>
      <c r="Y29" s="3">
        <v>0</v>
      </c>
      <c r="Z29" s="3">
        <v>411775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5">
      <c r="A30" s="4">
        <v>1121</v>
      </c>
      <c r="B30" s="8">
        <v>28</v>
      </c>
      <c r="C30" s="4" t="s">
        <v>55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125545</v>
      </c>
      <c r="O30" s="3">
        <v>134622.66976350662</v>
      </c>
      <c r="P30" s="3">
        <v>3618.806544223451</v>
      </c>
      <c r="Q30" s="3">
        <v>1663.3542770922068</v>
      </c>
      <c r="R30" s="3">
        <v>442.9357596261543</v>
      </c>
      <c r="S30" s="3">
        <v>0</v>
      </c>
      <c r="T30" s="3">
        <v>0</v>
      </c>
      <c r="U30" s="3">
        <v>0</v>
      </c>
      <c r="V30" s="3">
        <v>2.571428571428555</v>
      </c>
      <c r="W30" s="3">
        <v>0</v>
      </c>
      <c r="X30" s="3">
        <v>11124.231631794944</v>
      </c>
      <c r="Y30" s="3">
        <v>0</v>
      </c>
      <c r="Z30" s="3">
        <v>251766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5">
      <c r="A31" s="4">
        <v>1129</v>
      </c>
      <c r="B31" s="8">
        <v>29</v>
      </c>
      <c r="C31" s="4" t="s">
        <v>335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247624</v>
      </c>
      <c r="O31" s="3">
        <v>54872.27774719242</v>
      </c>
      <c r="P31" s="3">
        <v>45695.886597057106</v>
      </c>
      <c r="Q31" s="3">
        <v>4852.253062085423</v>
      </c>
      <c r="R31" s="3">
        <v>0</v>
      </c>
      <c r="S31" s="3">
        <v>0</v>
      </c>
      <c r="T31" s="3">
        <v>0</v>
      </c>
      <c r="U31" s="3">
        <v>4375.082474226804</v>
      </c>
      <c r="V31" s="3">
        <v>4803.350824742268</v>
      </c>
      <c r="W31" s="3">
        <v>4307.8476288659795</v>
      </c>
      <c r="X31" s="3">
        <v>27460.960371059424</v>
      </c>
      <c r="Y31" s="3">
        <v>0</v>
      </c>
      <c r="Z31" s="3">
        <v>105585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5">
      <c r="A32" s="4">
        <v>1131</v>
      </c>
      <c r="B32" s="8">
        <v>30</v>
      </c>
      <c r="C32" s="4" t="s">
        <v>56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149247</v>
      </c>
      <c r="O32" s="3">
        <v>28508.36204320658</v>
      </c>
      <c r="P32" s="3">
        <v>3731.8627040429274</v>
      </c>
      <c r="Q32" s="3">
        <v>12526.233426213672</v>
      </c>
      <c r="R32" s="3">
        <v>11.07339399063494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13794.047223425703</v>
      </c>
      <c r="Y32" s="3">
        <v>0</v>
      </c>
      <c r="Z32" s="3">
        <v>13005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5">
      <c r="A33" s="4">
        <v>1141</v>
      </c>
      <c r="B33" s="8">
        <v>31</v>
      </c>
      <c r="C33" s="4" t="s">
        <v>336</v>
      </c>
      <c r="D33" s="3">
        <v>0</v>
      </c>
      <c r="E33" s="3">
        <v>4766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14497</v>
      </c>
      <c r="O33" s="3">
        <v>9843.434505972546</v>
      </c>
      <c r="P33" s="3">
        <v>4071.031183501589</v>
      </c>
      <c r="Q33" s="3">
        <v>4173.80496760516</v>
      </c>
      <c r="R33" s="3">
        <v>352.3352633389877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568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5">
      <c r="A34" s="4">
        <v>1511</v>
      </c>
      <c r="B34" s="8">
        <v>32</v>
      </c>
      <c r="C34" s="4" t="s">
        <v>304</v>
      </c>
      <c r="D34" s="3">
        <v>0</v>
      </c>
      <c r="E34" s="3">
        <v>322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38074</v>
      </c>
      <c r="O34" s="3">
        <v>11831.146913345205</v>
      </c>
      <c r="P34" s="3">
        <v>453.23406927648466</v>
      </c>
      <c r="Q34" s="3">
        <v>305.4943834520527</v>
      </c>
      <c r="R34" s="3">
        <v>79.52710229653167</v>
      </c>
      <c r="S34" s="3">
        <v>0</v>
      </c>
      <c r="T34" s="3">
        <v>0</v>
      </c>
      <c r="U34" s="3">
        <v>161.2</v>
      </c>
      <c r="V34" s="3">
        <v>1094.85</v>
      </c>
      <c r="W34" s="3">
        <v>2888.0302970297016</v>
      </c>
      <c r="X34" s="3">
        <v>635.6703789596795</v>
      </c>
      <c r="Y34" s="3">
        <v>0</v>
      </c>
      <c r="Z34" s="3">
        <v>2238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5">
      <c r="A35" s="4">
        <v>1512</v>
      </c>
      <c r="B35" s="8">
        <v>33</v>
      </c>
      <c r="C35" s="4" t="s">
        <v>337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75537</v>
      </c>
      <c r="O35" s="3">
        <v>27067.859432576457</v>
      </c>
      <c r="P35" s="3">
        <v>4863.433732236619</v>
      </c>
      <c r="Q35" s="3">
        <v>96.37046796595678</v>
      </c>
      <c r="R35" s="3">
        <v>90.6004962871666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858.1550115955761</v>
      </c>
      <c r="Y35" s="3">
        <v>0</v>
      </c>
      <c r="Z35" s="3">
        <v>5697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5">
      <c r="A36" s="4">
        <v>1513</v>
      </c>
      <c r="B36" s="8">
        <v>34</v>
      </c>
      <c r="C36" s="4" t="s">
        <v>57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2362</v>
      </c>
      <c r="O36" s="3">
        <v>2243.1977760505397</v>
      </c>
      <c r="P36" s="3">
        <v>152.4239297567401</v>
      </c>
      <c r="Q36" s="3">
        <v>0</v>
      </c>
      <c r="R36" s="3">
        <v>34.22685415291926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444.9692652717931</v>
      </c>
      <c r="Y36" s="3">
        <v>0</v>
      </c>
      <c r="Z36" s="3">
        <v>2278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5">
      <c r="A37" s="4">
        <v>1514</v>
      </c>
      <c r="B37" s="8">
        <v>35</v>
      </c>
      <c r="C37" s="4" t="s">
        <v>58</v>
      </c>
      <c r="D37" s="3">
        <v>0</v>
      </c>
      <c r="E37" s="3">
        <v>1718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212890</v>
      </c>
      <c r="O37" s="3">
        <v>397178.2789276941</v>
      </c>
      <c r="P37" s="3">
        <v>11800.23668116366</v>
      </c>
      <c r="Q37" s="3">
        <v>482.81604450941086</v>
      </c>
      <c r="R37" s="3">
        <v>68.45370830583852</v>
      </c>
      <c r="S37" s="3">
        <v>0</v>
      </c>
      <c r="T37" s="3">
        <v>0</v>
      </c>
      <c r="U37" s="3">
        <v>0</v>
      </c>
      <c r="V37" s="3">
        <v>0</v>
      </c>
      <c r="W37" s="3">
        <v>21924</v>
      </c>
      <c r="X37" s="3">
        <v>17353.801345600048</v>
      </c>
      <c r="Y37" s="3">
        <v>0</v>
      </c>
      <c r="Z37" s="3">
        <v>126317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5">
      <c r="A38" s="4">
        <v>1519</v>
      </c>
      <c r="B38" s="8">
        <v>36</v>
      </c>
      <c r="C38" s="4" t="s">
        <v>59</v>
      </c>
      <c r="D38" s="3">
        <v>0</v>
      </c>
      <c r="E38" s="3">
        <v>408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41902</v>
      </c>
      <c r="O38" s="3">
        <v>39438.0623543025</v>
      </c>
      <c r="P38" s="3">
        <v>8182.439566938672</v>
      </c>
      <c r="Q38" s="3">
        <v>2182.791099428665</v>
      </c>
      <c r="R38" s="3">
        <v>226.5012407178874</v>
      </c>
      <c r="S38" s="3">
        <v>0</v>
      </c>
      <c r="T38" s="3">
        <v>0</v>
      </c>
      <c r="U38" s="3">
        <v>483.59999999999945</v>
      </c>
      <c r="V38" s="3">
        <v>3284.55</v>
      </c>
      <c r="W38" s="3">
        <v>9666.1205940594</v>
      </c>
      <c r="X38" s="3">
        <v>20246.10156986676</v>
      </c>
      <c r="Y38" s="3">
        <v>0</v>
      </c>
      <c r="Z38" s="3">
        <v>32469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5">
      <c r="A39" s="4">
        <v>1521</v>
      </c>
      <c r="B39" s="8">
        <v>37</v>
      </c>
      <c r="C39" s="4" t="s">
        <v>60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23576</v>
      </c>
      <c r="O39" s="3">
        <v>4515.38679961022</v>
      </c>
      <c r="P39" s="3">
        <v>25716.23863894993</v>
      </c>
      <c r="Q39" s="3">
        <v>784.4556092427811</v>
      </c>
      <c r="R39" s="3">
        <v>908.0183072336367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3273.7024516424863</v>
      </c>
      <c r="Y39" s="3">
        <v>0</v>
      </c>
      <c r="Z39" s="3">
        <v>16112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5">
      <c r="A40" s="4">
        <v>1522</v>
      </c>
      <c r="B40" s="8">
        <v>38</v>
      </c>
      <c r="C40" s="4" t="s">
        <v>61</v>
      </c>
      <c r="D40" s="3">
        <v>0</v>
      </c>
      <c r="E40" s="3">
        <v>172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37914</v>
      </c>
      <c r="O40" s="3">
        <v>2235.0439876886085</v>
      </c>
      <c r="P40" s="3">
        <v>904.4492785562761</v>
      </c>
      <c r="Q40" s="3">
        <v>191.77723125222838</v>
      </c>
      <c r="R40" s="3">
        <v>79.52710229653167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1843.4440989831346</v>
      </c>
      <c r="Y40" s="3">
        <v>0</v>
      </c>
      <c r="Z40" s="3">
        <v>2705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5">
      <c r="A41" s="4">
        <v>1529</v>
      </c>
      <c r="B41" s="8">
        <v>39</v>
      </c>
      <c r="C41" s="4" t="s">
        <v>62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14701</v>
      </c>
      <c r="O41" s="3">
        <v>1813.7649223152548</v>
      </c>
      <c r="P41" s="3">
        <v>2602.310535845929</v>
      </c>
      <c r="Q41" s="3">
        <v>802.7659981563338</v>
      </c>
      <c r="R41" s="3">
        <v>329.1818031767034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4163.6409821860725</v>
      </c>
      <c r="Y41" s="3">
        <v>0</v>
      </c>
      <c r="Z41" s="3">
        <v>13589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5">
      <c r="A42" s="4">
        <v>1611</v>
      </c>
      <c r="B42" s="8">
        <v>40</v>
      </c>
      <c r="C42" s="4" t="s">
        <v>63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42270</v>
      </c>
      <c r="O42" s="3">
        <v>19936.012545230333</v>
      </c>
      <c r="P42" s="3">
        <v>24016.358521663467</v>
      </c>
      <c r="Q42" s="3">
        <v>28792.604714185756</v>
      </c>
      <c r="R42" s="3">
        <v>1452.6279571376508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1239.5572389714653</v>
      </c>
      <c r="Y42" s="3">
        <v>0</v>
      </c>
      <c r="Z42" s="3">
        <v>310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5">
      <c r="A43" s="4">
        <v>1619</v>
      </c>
      <c r="B43" s="8">
        <v>41</v>
      </c>
      <c r="C43" s="4" t="s">
        <v>64</v>
      </c>
      <c r="D43" s="3">
        <v>0</v>
      </c>
      <c r="E43" s="3">
        <v>0</v>
      </c>
      <c r="F43" s="3">
        <v>72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38850</v>
      </c>
      <c r="O43" s="3">
        <v>12041.333457789384</v>
      </c>
      <c r="P43" s="3">
        <v>980.1565284354147</v>
      </c>
      <c r="Q43" s="3">
        <v>8156.796408637718</v>
      </c>
      <c r="R43" s="3">
        <v>68.45370830583852</v>
      </c>
      <c r="S43" s="3">
        <v>0</v>
      </c>
      <c r="T43" s="3">
        <v>0</v>
      </c>
      <c r="U43" s="3">
        <v>0</v>
      </c>
      <c r="V43" s="3">
        <v>0</v>
      </c>
      <c r="W43" s="3">
        <v>0.24242424242402194</v>
      </c>
      <c r="X43" s="3">
        <v>2447.330958994862</v>
      </c>
      <c r="Y43" s="3">
        <v>0</v>
      </c>
      <c r="Z43" s="3">
        <v>50188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15">
      <c r="A44" s="4">
        <v>1711</v>
      </c>
      <c r="B44" s="8">
        <v>42</v>
      </c>
      <c r="C44" s="4" t="s">
        <v>65</v>
      </c>
      <c r="D44" s="3">
        <v>0</v>
      </c>
      <c r="E44" s="3">
        <v>0</v>
      </c>
      <c r="F44" s="3">
        <v>72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81158</v>
      </c>
      <c r="O44" s="3">
        <v>3112.0292248516344</v>
      </c>
      <c r="P44" s="3">
        <v>28352.869794741157</v>
      </c>
      <c r="Q44" s="3">
        <v>4575.669819023111</v>
      </c>
      <c r="R44" s="3">
        <v>1305.6538187162369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14175.449450801534</v>
      </c>
      <c r="Y44" s="3">
        <v>0</v>
      </c>
      <c r="Z44" s="3">
        <v>40486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ht="15">
      <c r="A45" s="4">
        <v>1811</v>
      </c>
      <c r="B45" s="8">
        <v>43</v>
      </c>
      <c r="C45" s="4" t="s">
        <v>66</v>
      </c>
      <c r="D45" s="3">
        <v>0</v>
      </c>
      <c r="E45" s="3">
        <v>64921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7697</v>
      </c>
      <c r="O45" s="3">
        <v>348074.3534584148</v>
      </c>
      <c r="P45" s="3">
        <v>1169.9293681324925</v>
      </c>
      <c r="Q45" s="3">
        <v>264.05508222669596</v>
      </c>
      <c r="R45" s="3">
        <v>0</v>
      </c>
      <c r="S45" s="3">
        <v>0</v>
      </c>
      <c r="T45" s="3">
        <v>0</v>
      </c>
      <c r="U45" s="3">
        <v>0</v>
      </c>
      <c r="V45" s="3">
        <v>1138.0808080808074</v>
      </c>
      <c r="W45" s="3">
        <v>4237.555555555555</v>
      </c>
      <c r="X45" s="3">
        <v>1207.773720023455</v>
      </c>
      <c r="Y45" s="3">
        <v>0</v>
      </c>
      <c r="Z45" s="3">
        <v>2090</v>
      </c>
      <c r="AA45" s="3">
        <v>5933778</v>
      </c>
      <c r="AB45" s="3">
        <v>71347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544953.7644787645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ht="15">
      <c r="A46" s="4">
        <v>1812</v>
      </c>
      <c r="B46" s="8">
        <v>44</v>
      </c>
      <c r="C46" s="4" t="s">
        <v>67</v>
      </c>
      <c r="D46" s="3">
        <v>0</v>
      </c>
      <c r="E46" s="3">
        <v>1197327</v>
      </c>
      <c r="F46" s="3">
        <v>18151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135157</v>
      </c>
      <c r="O46" s="3">
        <v>3078253.5155268162</v>
      </c>
      <c r="P46" s="3">
        <v>131779.0674296451</v>
      </c>
      <c r="Q46" s="3">
        <v>3759.411955351534</v>
      </c>
      <c r="R46" s="3">
        <v>1474.774745118979</v>
      </c>
      <c r="S46" s="3">
        <v>0</v>
      </c>
      <c r="T46" s="3">
        <v>0</v>
      </c>
      <c r="U46" s="3">
        <v>54.272727272727025</v>
      </c>
      <c r="V46" s="3">
        <v>55107.94949494949</v>
      </c>
      <c r="W46" s="3">
        <v>203949.3535353535</v>
      </c>
      <c r="X46" s="3">
        <v>153736.8811514055</v>
      </c>
      <c r="Y46" s="3">
        <v>1.665910563081738</v>
      </c>
      <c r="Z46" s="3">
        <v>261316</v>
      </c>
      <c r="AA46" s="3">
        <v>8660788</v>
      </c>
      <c r="AB46" s="3">
        <v>277317</v>
      </c>
      <c r="AC46" s="3">
        <v>42000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ht="15">
      <c r="A47" s="4">
        <v>1813</v>
      </c>
      <c r="B47" s="8">
        <v>45</v>
      </c>
      <c r="C47" s="4" t="s">
        <v>68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90319</v>
      </c>
      <c r="O47" s="3">
        <v>74184.97847096715</v>
      </c>
      <c r="P47" s="3">
        <v>8556.938096340746</v>
      </c>
      <c r="Q47" s="3">
        <v>455.83231347892433</v>
      </c>
      <c r="R47" s="3">
        <v>396.6288393015857</v>
      </c>
      <c r="S47" s="3">
        <v>0</v>
      </c>
      <c r="T47" s="3">
        <v>0</v>
      </c>
      <c r="U47" s="3">
        <v>0</v>
      </c>
      <c r="V47" s="3">
        <v>569.0404040404101</v>
      </c>
      <c r="W47" s="3">
        <v>2118.777777777781</v>
      </c>
      <c r="X47" s="3">
        <v>52220.32163154008</v>
      </c>
      <c r="Y47" s="3">
        <v>0</v>
      </c>
      <c r="Z47" s="3">
        <v>18295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ht="15">
      <c r="A48" s="4">
        <v>1821</v>
      </c>
      <c r="B48" s="8">
        <v>46</v>
      </c>
      <c r="C48" s="4" t="s">
        <v>69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48256</v>
      </c>
      <c r="O48" s="3">
        <v>35084.84534544777</v>
      </c>
      <c r="P48" s="3">
        <v>22243.799444492906</v>
      </c>
      <c r="Q48" s="3">
        <v>2228.085219372704</v>
      </c>
      <c r="R48" s="3">
        <v>1747.582906161435</v>
      </c>
      <c r="S48" s="3">
        <v>0</v>
      </c>
      <c r="T48" s="3">
        <v>0</v>
      </c>
      <c r="U48" s="3">
        <v>0</v>
      </c>
      <c r="V48" s="3">
        <v>15.141414141413406</v>
      </c>
      <c r="W48" s="3">
        <v>0</v>
      </c>
      <c r="X48" s="3">
        <v>34357.98398277233</v>
      </c>
      <c r="Y48" s="3">
        <v>0</v>
      </c>
      <c r="Z48" s="3">
        <v>34654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ht="15">
      <c r="A49" s="4">
        <v>1829</v>
      </c>
      <c r="B49" s="8">
        <v>47</v>
      </c>
      <c r="C49" s="4" t="s">
        <v>70</v>
      </c>
      <c r="D49" s="3">
        <v>0</v>
      </c>
      <c r="E49" s="3">
        <v>17250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79327</v>
      </c>
      <c r="O49" s="3">
        <v>94811.34509751946</v>
      </c>
      <c r="P49" s="3">
        <v>29409.74300305429</v>
      </c>
      <c r="Q49" s="3">
        <v>246.7083979928284</v>
      </c>
      <c r="R49" s="3">
        <v>714.7372484876541</v>
      </c>
      <c r="S49" s="3">
        <v>0</v>
      </c>
      <c r="T49" s="3">
        <v>0</v>
      </c>
      <c r="U49" s="3">
        <v>0</v>
      </c>
      <c r="V49" s="3">
        <v>22.33529169243411</v>
      </c>
      <c r="W49" s="3">
        <v>0</v>
      </c>
      <c r="X49" s="3">
        <v>42462.781314508524</v>
      </c>
      <c r="Y49" s="3">
        <v>3.3318211261634687</v>
      </c>
      <c r="Z49" s="3">
        <v>17805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ht="15">
      <c r="A50" s="4">
        <v>1911</v>
      </c>
      <c r="B50" s="8">
        <v>48</v>
      </c>
      <c r="C50" s="4" t="s">
        <v>71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85436</v>
      </c>
      <c r="O50" s="3">
        <v>4739.16299132444</v>
      </c>
      <c r="P50" s="3">
        <v>34122.77166553098</v>
      </c>
      <c r="Q50" s="3">
        <v>1312.565773696173</v>
      </c>
      <c r="R50" s="3">
        <v>2190.5186657875893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172616.29140650888</v>
      </c>
      <c r="Y50" s="3">
        <v>0</v>
      </c>
      <c r="Z50" s="3">
        <v>420035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ht="15">
      <c r="A51" s="4">
        <v>2011</v>
      </c>
      <c r="B51" s="8">
        <v>49</v>
      </c>
      <c r="C51" s="4" t="s">
        <v>72</v>
      </c>
      <c r="D51" s="3">
        <v>0</v>
      </c>
      <c r="E51" s="3">
        <v>202527</v>
      </c>
      <c r="F51" s="3">
        <v>2665</v>
      </c>
      <c r="G51" s="3">
        <v>0</v>
      </c>
      <c r="H51" s="3">
        <v>96284.09709067854</v>
      </c>
      <c r="I51" s="3">
        <v>23.64166796420961</v>
      </c>
      <c r="J51" s="3">
        <v>0</v>
      </c>
      <c r="K51" s="3">
        <v>1.5065591112133354</v>
      </c>
      <c r="L51" s="3">
        <v>0</v>
      </c>
      <c r="M51" s="3">
        <v>0</v>
      </c>
      <c r="N51" s="3">
        <v>24474</v>
      </c>
      <c r="O51" s="3">
        <v>46573.53314758744</v>
      </c>
      <c r="P51" s="3">
        <v>1695.842397293076</v>
      </c>
      <c r="Q51" s="3">
        <v>706.395530190377</v>
      </c>
      <c r="R51" s="3">
        <v>11.07339399063494</v>
      </c>
      <c r="S51" s="3">
        <v>0</v>
      </c>
      <c r="T51" s="3">
        <v>202040</v>
      </c>
      <c r="U51" s="3">
        <v>38364.38461372056</v>
      </c>
      <c r="V51" s="3">
        <v>14338.765966818231</v>
      </c>
      <c r="W51" s="3">
        <v>15486.790199619165</v>
      </c>
      <c r="X51" s="3">
        <v>294633.2206478248</v>
      </c>
      <c r="Y51" s="3">
        <v>8182.484148511618</v>
      </c>
      <c r="Z51" s="3">
        <v>20805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23.71052976397122</v>
      </c>
      <c r="AG51" s="3">
        <v>0</v>
      </c>
      <c r="AH51" s="3">
        <v>0</v>
      </c>
      <c r="AI51" s="3">
        <v>282968.43629343633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5">
      <c r="A52" s="4">
        <v>2021</v>
      </c>
      <c r="B52" s="8">
        <v>50</v>
      </c>
      <c r="C52" s="4" t="s">
        <v>73</v>
      </c>
      <c r="D52" s="3">
        <v>0</v>
      </c>
      <c r="E52" s="3">
        <v>0</v>
      </c>
      <c r="F52" s="3">
        <v>25297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86532</v>
      </c>
      <c r="O52" s="3">
        <v>553327.8559435168</v>
      </c>
      <c r="P52" s="3">
        <v>2336.830446269829</v>
      </c>
      <c r="Q52" s="3">
        <v>237.07135119620943</v>
      </c>
      <c r="R52" s="3">
        <v>23.15346016228432</v>
      </c>
      <c r="S52" s="3">
        <v>0</v>
      </c>
      <c r="T52" s="3">
        <v>0</v>
      </c>
      <c r="U52" s="3">
        <v>58840.39308048259</v>
      </c>
      <c r="V52" s="3">
        <v>13103.64108040664</v>
      </c>
      <c r="W52" s="3">
        <v>13927.275903099973</v>
      </c>
      <c r="X52" s="3">
        <v>4258.991539030103</v>
      </c>
      <c r="Y52" s="3">
        <v>0</v>
      </c>
      <c r="Z52" s="3">
        <v>62325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1208646.3803088802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ht="15">
      <c r="A53" s="4">
        <v>2029</v>
      </c>
      <c r="B53" s="8">
        <v>51</v>
      </c>
      <c r="C53" s="4" t="s">
        <v>74</v>
      </c>
      <c r="D53" s="3">
        <v>0</v>
      </c>
      <c r="E53" s="3">
        <v>190529</v>
      </c>
      <c r="F53" s="3">
        <v>72950</v>
      </c>
      <c r="G53" s="3">
        <v>0</v>
      </c>
      <c r="H53" s="3">
        <v>9779.98235480464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200063</v>
      </c>
      <c r="O53" s="3">
        <v>351504.3804293871</v>
      </c>
      <c r="P53" s="3">
        <v>32161.44917866192</v>
      </c>
      <c r="Q53" s="3">
        <v>756.5081735326676</v>
      </c>
      <c r="R53" s="3">
        <v>385.55544531095074</v>
      </c>
      <c r="S53" s="3">
        <v>0</v>
      </c>
      <c r="T53" s="3">
        <v>349</v>
      </c>
      <c r="U53" s="3">
        <v>345545.0620092439</v>
      </c>
      <c r="V53" s="3">
        <v>50551.775160194855</v>
      </c>
      <c r="W53" s="3">
        <v>78200.2869606028</v>
      </c>
      <c r="X53" s="3">
        <v>110606.64593898901</v>
      </c>
      <c r="Y53" s="3">
        <v>917.3961232070724</v>
      </c>
      <c r="Z53" s="3">
        <v>136279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2.4083786390635282</v>
      </c>
      <c r="AG53" s="3">
        <v>0</v>
      </c>
      <c r="AH53" s="3">
        <v>0</v>
      </c>
      <c r="AI53" s="3">
        <v>628233.2528957529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ht="15">
      <c r="A54" s="4">
        <v>2031</v>
      </c>
      <c r="B54" s="8">
        <v>52</v>
      </c>
      <c r="C54" s="4" t="s">
        <v>75</v>
      </c>
      <c r="D54" s="3">
        <v>0</v>
      </c>
      <c r="E54" s="3">
        <v>100533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27203</v>
      </c>
      <c r="O54" s="3">
        <v>212960.64444021508</v>
      </c>
      <c r="P54" s="3">
        <v>290059.7100369863</v>
      </c>
      <c r="Q54" s="3">
        <v>109.86233348120004</v>
      </c>
      <c r="R54" s="3">
        <v>0</v>
      </c>
      <c r="S54" s="3">
        <v>0</v>
      </c>
      <c r="T54" s="3">
        <v>47170716</v>
      </c>
      <c r="U54" s="3">
        <v>1882279.8334415583</v>
      </c>
      <c r="V54" s="3">
        <v>344705.48761698615</v>
      </c>
      <c r="W54" s="3">
        <v>34719.535873788875</v>
      </c>
      <c r="X54" s="3">
        <v>1284880.5369912589</v>
      </c>
      <c r="Y54" s="3">
        <v>0</v>
      </c>
      <c r="Z54" s="3">
        <v>21797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ht="15">
      <c r="A55" s="4">
        <v>2032</v>
      </c>
      <c r="B55" s="8">
        <v>53</v>
      </c>
      <c r="C55" s="4" t="s">
        <v>76</v>
      </c>
      <c r="D55" s="3">
        <v>0</v>
      </c>
      <c r="E55" s="3">
        <v>1716407</v>
      </c>
      <c r="F55" s="3">
        <v>17806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64178</v>
      </c>
      <c r="O55" s="3">
        <v>624604.6498986846</v>
      </c>
      <c r="P55" s="3">
        <v>9502.774004831212</v>
      </c>
      <c r="Q55" s="3">
        <v>1353.0413702419028</v>
      </c>
      <c r="R55" s="3">
        <v>0</v>
      </c>
      <c r="S55" s="3">
        <v>0</v>
      </c>
      <c r="T55" s="3">
        <v>329049</v>
      </c>
      <c r="U55" s="3">
        <v>1582277.056572861</v>
      </c>
      <c r="V55" s="3">
        <v>558347.3998313027</v>
      </c>
      <c r="W55" s="3">
        <v>186102.6378659518</v>
      </c>
      <c r="X55" s="3">
        <v>106156.95328627108</v>
      </c>
      <c r="Y55" s="3">
        <v>909.1706898018583</v>
      </c>
      <c r="Z55" s="3">
        <v>154073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886773.6969111967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ht="15">
      <c r="A56" s="4">
        <v>2033</v>
      </c>
      <c r="B56" s="8">
        <v>54</v>
      </c>
      <c r="C56" s="4" t="s">
        <v>77</v>
      </c>
      <c r="D56" s="3">
        <v>0</v>
      </c>
      <c r="E56" s="3">
        <v>290650</v>
      </c>
      <c r="F56" s="3">
        <v>49124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3136</v>
      </c>
      <c r="O56" s="3">
        <v>389683.1354699936</v>
      </c>
      <c r="P56" s="3">
        <v>755.0536387946922</v>
      </c>
      <c r="Q56" s="3">
        <v>1134.2804079591879</v>
      </c>
      <c r="R56" s="3">
        <v>0</v>
      </c>
      <c r="S56" s="3">
        <v>0</v>
      </c>
      <c r="T56" s="3">
        <v>0</v>
      </c>
      <c r="U56" s="3">
        <v>61269.24738404434</v>
      </c>
      <c r="V56" s="3">
        <v>69407.02413729124</v>
      </c>
      <c r="W56" s="3">
        <v>48745.88148423005</v>
      </c>
      <c r="X56" s="3">
        <v>35915.37641122332</v>
      </c>
      <c r="Y56" s="3">
        <v>81.0049011298488</v>
      </c>
      <c r="Z56" s="3">
        <v>9117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ht="15">
      <c r="A57" s="4">
        <v>2039</v>
      </c>
      <c r="B57" s="8">
        <v>55</v>
      </c>
      <c r="C57" s="4" t="s">
        <v>78</v>
      </c>
      <c r="D57" s="3">
        <v>0</v>
      </c>
      <c r="E57" s="3">
        <v>46940</v>
      </c>
      <c r="F57" s="3">
        <v>0</v>
      </c>
      <c r="G57" s="3">
        <v>0</v>
      </c>
      <c r="H57" s="3">
        <v>98.10686078850995</v>
      </c>
      <c r="I57" s="3">
        <v>1249.001339736294</v>
      </c>
      <c r="J57" s="3">
        <v>0</v>
      </c>
      <c r="K57" s="3">
        <v>81.1243779038096</v>
      </c>
      <c r="L57" s="3">
        <v>0</v>
      </c>
      <c r="M57" s="3">
        <v>0</v>
      </c>
      <c r="N57" s="3">
        <v>74560</v>
      </c>
      <c r="O57" s="3">
        <v>141183.7514655087</v>
      </c>
      <c r="P57" s="3">
        <v>29935.656032214407</v>
      </c>
      <c r="Q57" s="3">
        <v>415.35671693325276</v>
      </c>
      <c r="R57" s="3">
        <v>579.8431762378896</v>
      </c>
      <c r="S57" s="3">
        <v>0</v>
      </c>
      <c r="T57" s="3">
        <v>548</v>
      </c>
      <c r="U57" s="3">
        <v>741662.6653413516</v>
      </c>
      <c r="V57" s="3">
        <v>284005.9628039324</v>
      </c>
      <c r="W57" s="3">
        <v>277014.35910338874</v>
      </c>
      <c r="X57" s="3">
        <v>15383.22317082528</v>
      </c>
      <c r="Y57" s="3">
        <v>18604.785049086626</v>
      </c>
      <c r="Z57" s="3">
        <v>205236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0.02415939613148055</v>
      </c>
      <c r="AG57" s="3">
        <v>0</v>
      </c>
      <c r="AH57" s="3">
        <v>0</v>
      </c>
      <c r="AI57" s="3">
        <v>0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ht="15">
      <c r="A58" s="4">
        <v>2041</v>
      </c>
      <c r="B58" s="8">
        <v>56</v>
      </c>
      <c r="C58" s="4" t="s">
        <v>79</v>
      </c>
      <c r="D58" s="3">
        <v>0</v>
      </c>
      <c r="E58" s="3">
        <v>388111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72850</v>
      </c>
      <c r="O58" s="3">
        <v>428149.99103272613</v>
      </c>
      <c r="P58" s="3">
        <v>63870.673718045</v>
      </c>
      <c r="Q58" s="3">
        <v>0</v>
      </c>
      <c r="R58" s="3">
        <v>0</v>
      </c>
      <c r="S58" s="3">
        <v>0</v>
      </c>
      <c r="T58" s="3">
        <v>0</v>
      </c>
      <c r="U58" s="3">
        <v>1367148.9286680436</v>
      </c>
      <c r="V58" s="3">
        <v>342318.850843993</v>
      </c>
      <c r="W58" s="3">
        <v>143782.05335346924</v>
      </c>
      <c r="X58" s="3">
        <v>360107.2696806751</v>
      </c>
      <c r="Y58" s="3">
        <v>4076.3790284508177</v>
      </c>
      <c r="Z58" s="3">
        <v>92216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5">
      <c r="A59" s="4">
        <v>2051</v>
      </c>
      <c r="B59" s="8">
        <v>57</v>
      </c>
      <c r="C59" s="4" t="s">
        <v>80</v>
      </c>
      <c r="D59" s="3">
        <v>0</v>
      </c>
      <c r="E59" s="3">
        <v>151570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19873</v>
      </c>
      <c r="O59" s="3">
        <v>238137.73094927892</v>
      </c>
      <c r="P59" s="3">
        <v>25074.24115997483</v>
      </c>
      <c r="Q59" s="3">
        <v>277.5469477419392</v>
      </c>
      <c r="R59" s="3">
        <v>34.22685415291926</v>
      </c>
      <c r="S59" s="3">
        <v>0</v>
      </c>
      <c r="T59" s="3">
        <v>0</v>
      </c>
      <c r="U59" s="3">
        <v>46617.10204081703</v>
      </c>
      <c r="V59" s="3">
        <v>83797.45918367337</v>
      </c>
      <c r="W59" s="3">
        <v>139332.71749702631</v>
      </c>
      <c r="X59" s="3">
        <v>17830.55412981985</v>
      </c>
      <c r="Y59" s="3">
        <v>0</v>
      </c>
      <c r="Z59" s="3">
        <v>4077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5">
      <c r="A60" s="4">
        <v>2061</v>
      </c>
      <c r="B60" s="8">
        <v>58</v>
      </c>
      <c r="C60" s="4" t="s">
        <v>81</v>
      </c>
      <c r="D60" s="3">
        <v>0</v>
      </c>
      <c r="E60" s="3">
        <v>5567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91419</v>
      </c>
      <c r="O60" s="3">
        <v>25813.082001304254</v>
      </c>
      <c r="P60" s="3">
        <v>3922.644973738352</v>
      </c>
      <c r="Q60" s="3">
        <v>20289.838325550372</v>
      </c>
      <c r="R60" s="3">
        <v>1691.2092640271876</v>
      </c>
      <c r="S60" s="3">
        <v>0</v>
      </c>
      <c r="T60" s="3">
        <v>0</v>
      </c>
      <c r="U60" s="3">
        <v>27905.263848170638</v>
      </c>
      <c r="V60" s="3">
        <v>9494.28636174486</v>
      </c>
      <c r="W60" s="3">
        <v>12726.98831764143</v>
      </c>
      <c r="X60" s="3">
        <v>19356.163039322942</v>
      </c>
      <c r="Y60" s="3">
        <v>0</v>
      </c>
      <c r="Z60" s="3">
        <v>345673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5">
      <c r="A61" s="4">
        <v>2071</v>
      </c>
      <c r="B61" s="8">
        <v>59</v>
      </c>
      <c r="C61" s="4" t="s">
        <v>82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71870</v>
      </c>
      <c r="O61" s="3">
        <v>45030.6551941894</v>
      </c>
      <c r="P61" s="3">
        <v>12217.13127049827</v>
      </c>
      <c r="Q61" s="3">
        <v>191.77723125222838</v>
      </c>
      <c r="R61" s="3">
        <v>135.900744430779</v>
      </c>
      <c r="S61" s="3">
        <v>0</v>
      </c>
      <c r="T61" s="3">
        <v>0</v>
      </c>
      <c r="U61" s="3">
        <v>23444.118331771344</v>
      </c>
      <c r="V61" s="3">
        <v>7415.767656663433</v>
      </c>
      <c r="W61" s="3">
        <v>17913.590386597905</v>
      </c>
      <c r="X61" s="3">
        <v>5307.847664313391</v>
      </c>
      <c r="Y61" s="3">
        <v>67.78173603538744</v>
      </c>
      <c r="Z61" s="3">
        <v>175267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ht="15">
      <c r="A62" s="4">
        <v>2072</v>
      </c>
      <c r="B62" s="8">
        <v>60</v>
      </c>
      <c r="C62" s="4" t="s">
        <v>83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21581</v>
      </c>
      <c r="O62" s="3">
        <v>8663.853122929111</v>
      </c>
      <c r="P62" s="3">
        <v>9162.596095374087</v>
      </c>
      <c r="Q62" s="3">
        <v>0</v>
      </c>
      <c r="R62" s="3">
        <v>0</v>
      </c>
      <c r="S62" s="3">
        <v>0</v>
      </c>
      <c r="T62" s="3">
        <v>0</v>
      </c>
      <c r="U62" s="3">
        <v>22802.715968862176</v>
      </c>
      <c r="V62" s="3">
        <v>13213.425935198786</v>
      </c>
      <c r="W62" s="3">
        <v>8784.524620749988</v>
      </c>
      <c r="X62" s="3">
        <v>5657.466372741386</v>
      </c>
      <c r="Y62" s="3">
        <v>0</v>
      </c>
      <c r="Z62" s="3">
        <v>25903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15">
      <c r="A63" s="4">
        <v>2073</v>
      </c>
      <c r="B63" s="8">
        <v>61</v>
      </c>
      <c r="C63" s="4" t="s">
        <v>84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103554</v>
      </c>
      <c r="O63" s="3">
        <v>38786.66526182182</v>
      </c>
      <c r="P63" s="3">
        <v>7428.39535814221</v>
      </c>
      <c r="Q63" s="3">
        <v>0</v>
      </c>
      <c r="R63" s="3">
        <v>0</v>
      </c>
      <c r="S63" s="3">
        <v>0</v>
      </c>
      <c r="T63" s="3">
        <v>0</v>
      </c>
      <c r="U63" s="3">
        <v>4897.715967049822</v>
      </c>
      <c r="V63" s="3">
        <v>9410.48001134512</v>
      </c>
      <c r="W63" s="3">
        <v>9280.661025995156</v>
      </c>
      <c r="X63" s="3">
        <v>4131.857463238295</v>
      </c>
      <c r="Y63" s="3">
        <v>0</v>
      </c>
      <c r="Z63" s="3">
        <v>81966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ht="15">
      <c r="A64" s="4">
        <v>2074</v>
      </c>
      <c r="B64" s="8">
        <v>62</v>
      </c>
      <c r="C64" s="4" t="s">
        <v>85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14619</v>
      </c>
      <c r="O64" s="3">
        <v>37501.990606555715</v>
      </c>
      <c r="P64" s="3">
        <v>3845.9282938607503</v>
      </c>
      <c r="Q64" s="3">
        <v>0</v>
      </c>
      <c r="R64" s="3">
        <v>408.70890547323506</v>
      </c>
      <c r="S64" s="3">
        <v>0</v>
      </c>
      <c r="T64" s="3">
        <v>0</v>
      </c>
      <c r="U64" s="3">
        <v>25020.480201499537</v>
      </c>
      <c r="V64" s="3">
        <v>15639.835673227208</v>
      </c>
      <c r="W64" s="3">
        <v>7763.6913788660895</v>
      </c>
      <c r="X64" s="3">
        <v>2828.733186370693</v>
      </c>
      <c r="Y64" s="3">
        <v>0</v>
      </c>
      <c r="Z64" s="3">
        <v>10334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21395.945945946034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ht="15">
      <c r="A65" s="4">
        <v>2079</v>
      </c>
      <c r="B65" s="8">
        <v>63</v>
      </c>
      <c r="C65" s="4" t="s">
        <v>86</v>
      </c>
      <c r="D65" s="3">
        <v>0</v>
      </c>
      <c r="E65" s="3">
        <v>31523</v>
      </c>
      <c r="F65" s="3">
        <v>1729</v>
      </c>
      <c r="G65" s="3">
        <v>0</v>
      </c>
      <c r="H65" s="3">
        <v>16412.384181626185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154939</v>
      </c>
      <c r="O65" s="3">
        <v>175589.11444745213</v>
      </c>
      <c r="P65" s="3">
        <v>20246.13747768174</v>
      </c>
      <c r="Q65" s="3">
        <v>0</v>
      </c>
      <c r="R65" s="3">
        <v>0</v>
      </c>
      <c r="S65" s="3">
        <v>0</v>
      </c>
      <c r="T65" s="3">
        <v>448</v>
      </c>
      <c r="U65" s="3">
        <v>139916.86458503176</v>
      </c>
      <c r="V65" s="3">
        <v>31918.663169604493</v>
      </c>
      <c r="W65" s="3">
        <v>282569.58043611003</v>
      </c>
      <c r="X65" s="3">
        <v>37154.93365019513</v>
      </c>
      <c r="Y65" s="3">
        <v>307.4646182987708</v>
      </c>
      <c r="Z65" s="3">
        <v>197025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4.041646911531895</v>
      </c>
      <c r="AG65" s="3">
        <v>0</v>
      </c>
      <c r="AH65" s="3">
        <v>0</v>
      </c>
      <c r="AI65" s="3">
        <v>0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15">
      <c r="A66" s="4">
        <v>2111</v>
      </c>
      <c r="B66" s="8">
        <v>64</v>
      </c>
      <c r="C66" s="4" t="s">
        <v>87</v>
      </c>
      <c r="D66" s="3">
        <v>0</v>
      </c>
      <c r="E66" s="3">
        <v>198399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243658860</v>
      </c>
      <c r="N66" s="3">
        <v>189200</v>
      </c>
      <c r="O66" s="3">
        <v>2748988</v>
      </c>
      <c r="P66" s="3">
        <v>136782</v>
      </c>
      <c r="Q66" s="3">
        <v>86705.00000000006</v>
      </c>
      <c r="R66" s="3">
        <v>68564</v>
      </c>
      <c r="S66" s="3">
        <v>0</v>
      </c>
      <c r="T66" s="3">
        <v>60557</v>
      </c>
      <c r="U66" s="3">
        <v>9647427.518979592</v>
      </c>
      <c r="V66" s="3">
        <v>482415.8514285714</v>
      </c>
      <c r="W66" s="3">
        <v>302961.97060606047</v>
      </c>
      <c r="X66" s="3">
        <v>572090</v>
      </c>
      <c r="Y66" s="3">
        <v>323.9675448143025</v>
      </c>
      <c r="Z66" s="3">
        <v>684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ht="15">
      <c r="A67" s="4">
        <v>2121</v>
      </c>
      <c r="B67" s="8">
        <v>65</v>
      </c>
      <c r="C67" s="4" t="s">
        <v>88</v>
      </c>
      <c r="D67" s="3">
        <v>53554516</v>
      </c>
      <c r="E67" s="3">
        <v>0</v>
      </c>
      <c r="F67" s="3">
        <v>19101</v>
      </c>
      <c r="G67" s="3">
        <v>0</v>
      </c>
      <c r="H67" s="3">
        <v>2875843.103541997</v>
      </c>
      <c r="I67" s="3">
        <v>13610.78874136115</v>
      </c>
      <c r="J67" s="3">
        <v>0</v>
      </c>
      <c r="K67" s="3">
        <v>867.3439547556503</v>
      </c>
      <c r="L67" s="3">
        <v>0</v>
      </c>
      <c r="M67" s="3">
        <v>0</v>
      </c>
      <c r="N67" s="3">
        <v>4847</v>
      </c>
      <c r="O67" s="3">
        <v>5605.276510672644</v>
      </c>
      <c r="P67" s="3">
        <v>10896.796832605964</v>
      </c>
      <c r="Q67" s="3">
        <v>332.47811448259745</v>
      </c>
      <c r="R67" s="3">
        <v>56.37364213424735</v>
      </c>
      <c r="S67" s="3">
        <v>0</v>
      </c>
      <c r="T67" s="3">
        <v>0</v>
      </c>
      <c r="U67" s="3">
        <v>0</v>
      </c>
      <c r="V67" s="3">
        <v>10244.061224489938</v>
      </c>
      <c r="W67" s="3">
        <v>8973.225211296696</v>
      </c>
      <c r="X67" s="3">
        <v>63.56703789578751</v>
      </c>
      <c r="Y67" s="3">
        <v>0</v>
      </c>
      <c r="Z67" s="3">
        <v>789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708.1934147320916</v>
      </c>
      <c r="AG67" s="3">
        <v>0</v>
      </c>
      <c r="AH67" s="3">
        <v>0</v>
      </c>
      <c r="AI67" s="3">
        <v>0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ht="15">
      <c r="A68" s="4">
        <v>2211</v>
      </c>
      <c r="B68" s="8">
        <v>66</v>
      </c>
      <c r="C68" s="4" t="s">
        <v>89</v>
      </c>
      <c r="D68" s="3">
        <v>0</v>
      </c>
      <c r="E68" s="3">
        <v>902</v>
      </c>
      <c r="F68" s="3">
        <v>792</v>
      </c>
      <c r="G68" s="3">
        <v>0</v>
      </c>
      <c r="H68" s="3">
        <v>4215.509635691531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310091</v>
      </c>
      <c r="O68" s="3">
        <v>185785.8797824476</v>
      </c>
      <c r="P68" s="3">
        <v>98483.01893279445</v>
      </c>
      <c r="Q68" s="3">
        <v>6041.464636785211</v>
      </c>
      <c r="R68" s="3">
        <v>0</v>
      </c>
      <c r="S68" s="3">
        <v>0</v>
      </c>
      <c r="T68" s="3">
        <v>0</v>
      </c>
      <c r="U68" s="3">
        <v>30807.309126757085</v>
      </c>
      <c r="V68" s="3">
        <v>12442.211253690068</v>
      </c>
      <c r="W68" s="3">
        <v>30854.17000596458</v>
      </c>
      <c r="X68" s="3">
        <v>165051.8138968884</v>
      </c>
      <c r="Y68" s="3">
        <v>0</v>
      </c>
      <c r="Z68" s="3">
        <v>403204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1.0380942409756244</v>
      </c>
      <c r="AG68" s="3">
        <v>0</v>
      </c>
      <c r="AH68" s="3">
        <v>0</v>
      </c>
      <c r="AI68" s="3">
        <v>0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ht="15">
      <c r="A69" s="4">
        <v>2311</v>
      </c>
      <c r="B69" s="8">
        <v>67</v>
      </c>
      <c r="C69" s="4" t="s">
        <v>90</v>
      </c>
      <c r="D69" s="3">
        <v>0</v>
      </c>
      <c r="E69" s="3">
        <v>4810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45160</v>
      </c>
      <c r="O69" s="3">
        <v>100697.47431843914</v>
      </c>
      <c r="P69" s="3">
        <v>4146.738433380611</v>
      </c>
      <c r="Q69" s="3">
        <v>26527.898716986063</v>
      </c>
      <c r="R69" s="3">
        <v>533.5362559133209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12490.922946558334</v>
      </c>
      <c r="Y69" s="3">
        <v>0</v>
      </c>
      <c r="Z69" s="3">
        <v>66858</v>
      </c>
      <c r="AA69" s="3">
        <v>0</v>
      </c>
      <c r="AB69" s="3">
        <v>0</v>
      </c>
      <c r="AC69" s="3">
        <v>39000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ht="15">
      <c r="A70" s="4">
        <v>2319</v>
      </c>
      <c r="B70" s="8">
        <v>68</v>
      </c>
      <c r="C70" s="4" t="s">
        <v>91</v>
      </c>
      <c r="D70" s="3">
        <v>0</v>
      </c>
      <c r="E70" s="3">
        <v>12005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102821</v>
      </c>
      <c r="O70" s="3">
        <v>80476.98515702225</v>
      </c>
      <c r="P70" s="3">
        <v>11915.311700979946</v>
      </c>
      <c r="Q70" s="3">
        <v>564.7309422804974</v>
      </c>
      <c r="R70" s="3">
        <v>1759.6629723330843</v>
      </c>
      <c r="S70" s="3">
        <v>0</v>
      </c>
      <c r="T70" s="3">
        <v>0</v>
      </c>
      <c r="U70" s="3">
        <v>0</v>
      </c>
      <c r="V70" s="3">
        <v>1988</v>
      </c>
      <c r="W70" s="3">
        <v>0</v>
      </c>
      <c r="X70" s="3">
        <v>11537.417378118727</v>
      </c>
      <c r="Y70" s="3">
        <v>0</v>
      </c>
      <c r="Z70" s="3">
        <v>130517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ht="15">
      <c r="A71" s="4">
        <v>2411</v>
      </c>
      <c r="B71" s="8">
        <v>69</v>
      </c>
      <c r="C71" s="4" t="s">
        <v>92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7941</v>
      </c>
      <c r="O71" s="3">
        <v>2110.925209287554</v>
      </c>
      <c r="P71" s="3">
        <v>2374.1793562101666</v>
      </c>
      <c r="Q71" s="3">
        <v>95.4067632863298</v>
      </c>
      <c r="R71" s="3">
        <v>147.98081060237018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63.56703789578751</v>
      </c>
      <c r="Y71" s="3">
        <v>0</v>
      </c>
      <c r="Z71" s="3">
        <v>955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ht="15">
      <c r="A72" s="4">
        <v>2412</v>
      </c>
      <c r="B72" s="8">
        <v>70</v>
      </c>
      <c r="C72" s="4" t="s">
        <v>93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14578</v>
      </c>
      <c r="O72" s="3">
        <v>16289.45719442144</v>
      </c>
      <c r="P72" s="3">
        <v>830.7608886740636</v>
      </c>
      <c r="Q72" s="3">
        <v>136.84606451168656</v>
      </c>
      <c r="R72" s="3">
        <v>146.97413842141395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2065.9287316193804</v>
      </c>
      <c r="Y72" s="3">
        <v>0</v>
      </c>
      <c r="Z72" s="3">
        <v>955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ht="15">
      <c r="A73" s="4">
        <v>2511</v>
      </c>
      <c r="B73" s="8">
        <v>71</v>
      </c>
      <c r="C73" s="4" t="s">
        <v>94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4561</v>
      </c>
      <c r="O73" s="3">
        <v>287745.3793440368</v>
      </c>
      <c r="P73" s="3">
        <v>4901.7920721753035</v>
      </c>
      <c r="Q73" s="3">
        <v>496.3079100246541</v>
      </c>
      <c r="R73" s="3">
        <v>1464.7080233093002</v>
      </c>
      <c r="S73" s="3">
        <v>0</v>
      </c>
      <c r="T73" s="3">
        <v>0</v>
      </c>
      <c r="U73" s="3">
        <v>10812.52999999933</v>
      </c>
      <c r="V73" s="3">
        <v>2558.8199999998324</v>
      </c>
      <c r="W73" s="3">
        <v>1466.0472164948005</v>
      </c>
      <c r="X73" s="3">
        <v>36614.61382807931</v>
      </c>
      <c r="Y73" s="3">
        <v>231.40538915307116</v>
      </c>
      <c r="Z73" s="3">
        <v>43651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25257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ht="15">
      <c r="A74" s="4">
        <v>2512</v>
      </c>
      <c r="B74" s="8">
        <v>72</v>
      </c>
      <c r="C74" s="4" t="s">
        <v>338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49967</v>
      </c>
      <c r="O74" s="3">
        <v>81957.35073297843</v>
      </c>
      <c r="P74" s="3">
        <v>8256.127956820885</v>
      </c>
      <c r="Q74" s="3">
        <v>81.91489777108654</v>
      </c>
      <c r="R74" s="3">
        <v>839.5645989277982</v>
      </c>
      <c r="S74" s="3">
        <v>0</v>
      </c>
      <c r="T74" s="3">
        <v>0</v>
      </c>
      <c r="U74" s="3">
        <v>0</v>
      </c>
      <c r="V74" s="3">
        <v>10704.606060605962</v>
      </c>
      <c r="W74" s="3">
        <v>0</v>
      </c>
      <c r="X74" s="3">
        <v>105839.11809679167</v>
      </c>
      <c r="Y74" s="3">
        <v>0</v>
      </c>
      <c r="Z74" s="3">
        <v>37093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ht="15">
      <c r="A75" s="4">
        <v>2519</v>
      </c>
      <c r="B75" s="8">
        <v>73</v>
      </c>
      <c r="C75" s="4" t="s">
        <v>95</v>
      </c>
      <c r="D75" s="3">
        <v>0</v>
      </c>
      <c r="E75" s="3">
        <v>0</v>
      </c>
      <c r="F75" s="3">
        <v>864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182797</v>
      </c>
      <c r="O75" s="3">
        <v>216905.26605448127</v>
      </c>
      <c r="P75" s="3">
        <v>12706.704819716746</v>
      </c>
      <c r="Q75" s="3">
        <v>277.546947741881</v>
      </c>
      <c r="R75" s="3">
        <v>397.6355114826001</v>
      </c>
      <c r="S75" s="3">
        <v>0</v>
      </c>
      <c r="T75" s="3">
        <v>0</v>
      </c>
      <c r="U75" s="3">
        <v>0</v>
      </c>
      <c r="V75" s="3">
        <v>341.63636363623664</v>
      </c>
      <c r="W75" s="3">
        <v>0</v>
      </c>
      <c r="X75" s="3">
        <v>105584.84994520713</v>
      </c>
      <c r="Y75" s="3">
        <v>752.1065595263062</v>
      </c>
      <c r="Z75" s="3">
        <v>190637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ht="15">
      <c r="A76" s="4">
        <v>2521</v>
      </c>
      <c r="B76" s="8">
        <v>74</v>
      </c>
      <c r="C76" s="4" t="s">
        <v>96</v>
      </c>
      <c r="D76" s="3">
        <v>0</v>
      </c>
      <c r="E76" s="3">
        <v>4425024</v>
      </c>
      <c r="F76" s="3">
        <v>6627</v>
      </c>
      <c r="G76" s="3">
        <v>0</v>
      </c>
      <c r="H76" s="3">
        <v>2416.8921911297366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6068</v>
      </c>
      <c r="O76" s="3">
        <v>79771.22947546095</v>
      </c>
      <c r="P76" s="3">
        <v>2675.9989257284906</v>
      </c>
      <c r="Q76" s="3">
        <v>5750.42582352797</v>
      </c>
      <c r="R76" s="3">
        <v>430.85569345456315</v>
      </c>
      <c r="S76" s="3">
        <v>0</v>
      </c>
      <c r="T76" s="3">
        <v>0</v>
      </c>
      <c r="U76" s="3">
        <v>11300.984545454383</v>
      </c>
      <c r="V76" s="3">
        <v>57456.20181818167</v>
      </c>
      <c r="W76" s="3">
        <v>1189237.491818182</v>
      </c>
      <c r="X76" s="3">
        <v>0</v>
      </c>
      <c r="Y76" s="3">
        <v>0</v>
      </c>
      <c r="Z76" s="3">
        <v>493</v>
      </c>
      <c r="AA76" s="3">
        <v>0</v>
      </c>
      <c r="AB76" s="3">
        <v>0</v>
      </c>
      <c r="AC76" s="3">
        <v>361000</v>
      </c>
      <c r="AD76" s="3">
        <v>0</v>
      </c>
      <c r="AE76" s="3">
        <v>0</v>
      </c>
      <c r="AF76" s="3">
        <v>0.595174031492661</v>
      </c>
      <c r="AG76" s="3">
        <v>0</v>
      </c>
      <c r="AH76" s="3">
        <v>0</v>
      </c>
      <c r="AI76" s="3">
        <v>85738000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ht="15">
      <c r="A77" s="4">
        <v>2522</v>
      </c>
      <c r="B77" s="8">
        <v>75</v>
      </c>
      <c r="C77" s="4" t="s">
        <v>97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23374</v>
      </c>
      <c r="O77" s="3">
        <v>2457.914202917367</v>
      </c>
      <c r="P77" s="3">
        <v>34951.51369420788</v>
      </c>
      <c r="Q77" s="3">
        <v>58055.49731204542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802.0400000000373</v>
      </c>
      <c r="X77" s="3">
        <v>3845.8057927060872</v>
      </c>
      <c r="Y77" s="3">
        <v>0</v>
      </c>
      <c r="Z77" s="3">
        <v>7275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ht="15">
      <c r="A78" s="4">
        <v>2523</v>
      </c>
      <c r="B78" s="8">
        <v>76</v>
      </c>
      <c r="C78" s="4" t="s">
        <v>98</v>
      </c>
      <c r="D78" s="3">
        <v>0</v>
      </c>
      <c r="E78" s="3">
        <v>67456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178806</v>
      </c>
      <c r="O78" s="3">
        <v>48700.76593359932</v>
      </c>
      <c r="P78" s="3">
        <v>44642.041678739246</v>
      </c>
      <c r="Q78" s="3">
        <v>26637.761050467263</v>
      </c>
      <c r="R78" s="3">
        <v>896.9449132430018</v>
      </c>
      <c r="S78" s="3">
        <v>0</v>
      </c>
      <c r="T78" s="3">
        <v>0</v>
      </c>
      <c r="U78" s="3">
        <v>10812.52999999933</v>
      </c>
      <c r="V78" s="3">
        <v>2558.8199999998324</v>
      </c>
      <c r="W78" s="3">
        <v>1343.1400000001304</v>
      </c>
      <c r="X78" s="3">
        <v>19769.34878564719</v>
      </c>
      <c r="Y78" s="3">
        <v>0</v>
      </c>
      <c r="Z78" s="3">
        <v>1051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ht="15">
      <c r="A79" s="4">
        <v>2531</v>
      </c>
      <c r="B79" s="8">
        <v>77</v>
      </c>
      <c r="C79" s="4" t="s">
        <v>99</v>
      </c>
      <c r="D79" s="3">
        <v>0</v>
      </c>
      <c r="E79" s="3">
        <v>708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149283</v>
      </c>
      <c r="O79" s="3">
        <v>32580.72634181194</v>
      </c>
      <c r="P79" s="3">
        <v>45848.310526813846</v>
      </c>
      <c r="Q79" s="3">
        <v>112478.79168645432</v>
      </c>
      <c r="R79" s="3">
        <v>56.37364213424735</v>
      </c>
      <c r="S79" s="3">
        <v>0</v>
      </c>
      <c r="T79" s="3">
        <v>0</v>
      </c>
      <c r="U79" s="3">
        <v>0</v>
      </c>
      <c r="V79" s="3">
        <v>0</v>
      </c>
      <c r="W79" s="3">
        <v>66.0840568956919</v>
      </c>
      <c r="X79" s="3">
        <v>766968.0957338363</v>
      </c>
      <c r="Y79" s="3">
        <v>733.9377224476993</v>
      </c>
      <c r="Z79" s="3">
        <v>93862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ht="15">
      <c r="A80" s="4">
        <v>2599</v>
      </c>
      <c r="B80" s="8">
        <v>78</v>
      </c>
      <c r="C80" s="4" t="s">
        <v>100</v>
      </c>
      <c r="D80" s="3">
        <v>0</v>
      </c>
      <c r="E80" s="3">
        <v>510039</v>
      </c>
      <c r="F80" s="3">
        <v>291773</v>
      </c>
      <c r="G80" s="3">
        <v>0</v>
      </c>
      <c r="H80" s="3">
        <v>263160.21485744463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419715</v>
      </c>
      <c r="O80" s="3">
        <v>367427.8231240008</v>
      </c>
      <c r="P80" s="3">
        <v>142374.0446927324</v>
      </c>
      <c r="Q80" s="3">
        <v>17803.48025202891</v>
      </c>
      <c r="R80" s="3">
        <v>1941.8706370883738</v>
      </c>
      <c r="S80" s="3">
        <v>0</v>
      </c>
      <c r="T80" s="3">
        <v>0</v>
      </c>
      <c r="U80" s="3">
        <v>644.8000000007451</v>
      </c>
      <c r="V80" s="3">
        <v>9808.159999999683</v>
      </c>
      <c r="W80" s="3">
        <v>166676.73176107788</v>
      </c>
      <c r="X80" s="3">
        <v>29622.23965952173</v>
      </c>
      <c r="Y80" s="3">
        <v>0</v>
      </c>
      <c r="Z80" s="3">
        <v>28750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64.80476314997372</v>
      </c>
      <c r="AG80" s="3">
        <v>0</v>
      </c>
      <c r="AH80" s="3">
        <v>0</v>
      </c>
      <c r="AI80" s="3">
        <v>0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ht="15">
      <c r="A81" s="4">
        <v>2611</v>
      </c>
      <c r="B81" s="8">
        <v>79</v>
      </c>
      <c r="C81" s="4" t="s">
        <v>101</v>
      </c>
      <c r="D81" s="9">
        <v>13186899.308545925</v>
      </c>
      <c r="E81" s="3">
        <v>0</v>
      </c>
      <c r="F81" s="3">
        <v>4711671.321333587</v>
      </c>
      <c r="G81" s="3">
        <v>31691496.678666413</v>
      </c>
      <c r="H81" s="3">
        <v>6146299.662771131</v>
      </c>
      <c r="I81" s="3">
        <v>63177.81500018379</v>
      </c>
      <c r="J81" s="3">
        <v>-132380.518</v>
      </c>
      <c r="K81" s="3">
        <v>4025.989746542806</v>
      </c>
      <c r="L81" s="3">
        <v>-8437.446</v>
      </c>
      <c r="M81" s="3">
        <v>0</v>
      </c>
      <c r="N81" s="3">
        <v>32497</v>
      </c>
      <c r="O81" s="3">
        <v>41903.2243690975</v>
      </c>
      <c r="P81" s="3">
        <v>22547.637874008156</v>
      </c>
      <c r="Q81" s="3">
        <v>719.8873957055621</v>
      </c>
      <c r="R81" s="3">
        <v>11.07339399063494</v>
      </c>
      <c r="S81" s="3">
        <v>0</v>
      </c>
      <c r="T81" s="3">
        <v>0</v>
      </c>
      <c r="U81" s="3">
        <v>0</v>
      </c>
      <c r="V81" s="3">
        <v>0</v>
      </c>
      <c r="W81" s="3">
        <v>29959.26831993414</v>
      </c>
      <c r="X81" s="3">
        <v>12363.788870766759</v>
      </c>
      <c r="Y81" s="3">
        <v>294.24145320431126</v>
      </c>
      <c r="Z81" s="3">
        <v>38011</v>
      </c>
      <c r="AA81" s="3">
        <v>0</v>
      </c>
      <c r="AB81" s="3">
        <v>0</v>
      </c>
      <c r="AC81" s="3">
        <v>57000</v>
      </c>
      <c r="AD81" s="3">
        <v>0</v>
      </c>
      <c r="AE81" s="3">
        <v>0</v>
      </c>
      <c r="AF81" s="3">
        <v>28554.11287418002</v>
      </c>
      <c r="AG81" s="3">
        <v>0</v>
      </c>
      <c r="AH81" s="3">
        <v>0</v>
      </c>
      <c r="AI81" s="3">
        <v>21545597.499999985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ht="15">
      <c r="A82" s="4">
        <v>2612</v>
      </c>
      <c r="B82" s="8">
        <v>80</v>
      </c>
      <c r="C82" s="4" t="s">
        <v>102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ht="15">
      <c r="A83" s="4">
        <v>2621</v>
      </c>
      <c r="B83" s="8">
        <v>81</v>
      </c>
      <c r="C83" s="4" t="s">
        <v>103</v>
      </c>
      <c r="D83" s="3">
        <v>13601.943331636488</v>
      </c>
      <c r="E83" s="3">
        <v>0</v>
      </c>
      <c r="F83" s="3">
        <v>27932</v>
      </c>
      <c r="G83" s="3">
        <v>0</v>
      </c>
      <c r="H83" s="3">
        <v>1995482.8196697533</v>
      </c>
      <c r="I83" s="3">
        <v>9342.362486187267</v>
      </c>
      <c r="J83" s="3">
        <v>0</v>
      </c>
      <c r="K83" s="3">
        <v>595.3396073885542</v>
      </c>
      <c r="L83" s="3">
        <v>0</v>
      </c>
      <c r="M83" s="3">
        <v>0</v>
      </c>
      <c r="N83" s="3">
        <v>183609</v>
      </c>
      <c r="O83" s="3">
        <v>293070.70912094414</v>
      </c>
      <c r="P83" s="3">
        <v>36044.72638246277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329850.4318697173</v>
      </c>
      <c r="X83" s="3">
        <v>413598.9320701342</v>
      </c>
      <c r="Y83" s="3">
        <v>3610.184369313407</v>
      </c>
      <c r="Z83" s="3">
        <v>253513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595.3394186342557</v>
      </c>
      <c r="AG83" s="3">
        <v>0</v>
      </c>
      <c r="AH83" s="3">
        <v>0</v>
      </c>
      <c r="AI83" s="3">
        <v>0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ht="15">
      <c r="A84" s="4">
        <v>2622</v>
      </c>
      <c r="B84" s="8">
        <v>82</v>
      </c>
      <c r="C84" s="4" t="s">
        <v>104</v>
      </c>
      <c r="D84" s="3">
        <v>636.9546019732952</v>
      </c>
      <c r="E84" s="3">
        <v>0</v>
      </c>
      <c r="F84" s="3">
        <v>0</v>
      </c>
      <c r="G84" s="3">
        <v>0</v>
      </c>
      <c r="H84" s="3">
        <v>475042.54631316103</v>
      </c>
      <c r="I84" s="3">
        <v>954.9160256943287</v>
      </c>
      <c r="J84" s="3">
        <v>0</v>
      </c>
      <c r="K84" s="3">
        <v>60.8517741274145</v>
      </c>
      <c r="L84" s="3">
        <v>0</v>
      </c>
      <c r="M84" s="3">
        <v>0</v>
      </c>
      <c r="N84" s="3">
        <v>31070</v>
      </c>
      <c r="O84" s="3">
        <v>45675.71045127697</v>
      </c>
      <c r="P84" s="3">
        <v>1546.4467575312592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18449.67563389009</v>
      </c>
      <c r="X84" s="3">
        <v>28764.084647926502</v>
      </c>
      <c r="Y84" s="3">
        <v>1329.0322114035516</v>
      </c>
      <c r="Z84" s="3">
        <v>33622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126.15031544731028</v>
      </c>
      <c r="AG84" s="3">
        <v>0</v>
      </c>
      <c r="AH84" s="3">
        <v>0</v>
      </c>
      <c r="AI84" s="3">
        <v>0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ht="15">
      <c r="A85" s="4">
        <v>2623</v>
      </c>
      <c r="B85" s="8">
        <v>83</v>
      </c>
      <c r="C85" s="4" t="s">
        <v>105</v>
      </c>
      <c r="D85" s="3">
        <v>7554.577837333083</v>
      </c>
      <c r="E85" s="3">
        <v>0</v>
      </c>
      <c r="F85" s="3">
        <v>72</v>
      </c>
      <c r="G85" s="3">
        <v>0</v>
      </c>
      <c r="H85" s="3">
        <v>1413253.9466688484</v>
      </c>
      <c r="I85" s="3">
        <v>7393.090477134814</v>
      </c>
      <c r="J85" s="3">
        <v>0</v>
      </c>
      <c r="K85" s="3">
        <v>471.122758140993</v>
      </c>
      <c r="L85" s="3">
        <v>0</v>
      </c>
      <c r="M85" s="3">
        <v>0</v>
      </c>
      <c r="N85" s="3">
        <v>146920</v>
      </c>
      <c r="O85" s="3">
        <v>152898.02741233073</v>
      </c>
      <c r="P85" s="3">
        <v>22396.223374249414</v>
      </c>
      <c r="Q85" s="3">
        <v>223.57948568102438</v>
      </c>
      <c r="R85" s="3">
        <v>11.07339399063494</v>
      </c>
      <c r="S85" s="3">
        <v>0</v>
      </c>
      <c r="T85" s="3">
        <v>0</v>
      </c>
      <c r="U85" s="3">
        <v>0.21052631549537182</v>
      </c>
      <c r="V85" s="3">
        <v>0</v>
      </c>
      <c r="W85" s="3">
        <v>194166.24943310628</v>
      </c>
      <c r="X85" s="3">
        <v>108858.55239684973</v>
      </c>
      <c r="Y85" s="3">
        <v>1155.4651546124733</v>
      </c>
      <c r="Z85" s="3">
        <v>296739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425.7060160499641</v>
      </c>
      <c r="AG85" s="3">
        <v>0</v>
      </c>
      <c r="AH85" s="3">
        <v>0</v>
      </c>
      <c r="AI85" s="3">
        <v>0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">
      <c r="A86" s="4">
        <v>2631</v>
      </c>
      <c r="B86" s="8">
        <v>84</v>
      </c>
      <c r="C86" s="4" t="s">
        <v>106</v>
      </c>
      <c r="D86" s="3">
        <v>22552.636779107153</v>
      </c>
      <c r="E86" s="3">
        <v>0</v>
      </c>
      <c r="F86" s="3">
        <v>1108614</v>
      </c>
      <c r="G86" s="3">
        <v>0</v>
      </c>
      <c r="H86" s="3">
        <v>127517.06701801158</v>
      </c>
      <c r="I86" s="3">
        <v>1445.3692936920706</v>
      </c>
      <c r="J86" s="3">
        <v>0</v>
      </c>
      <c r="K86" s="3">
        <v>92.10578042870202</v>
      </c>
      <c r="L86" s="3">
        <v>0</v>
      </c>
      <c r="M86" s="3">
        <v>0</v>
      </c>
      <c r="N86" s="3">
        <v>435390</v>
      </c>
      <c r="O86" s="3">
        <v>37464.84557068348</v>
      </c>
      <c r="P86" s="3">
        <v>33030.56840727432</v>
      </c>
      <c r="Q86" s="3">
        <v>4115.982686825679</v>
      </c>
      <c r="R86" s="3">
        <v>818.4244831274264</v>
      </c>
      <c r="S86" s="3">
        <v>0</v>
      </c>
      <c r="T86" s="3">
        <v>0</v>
      </c>
      <c r="U86" s="3">
        <v>0.05263157933950424</v>
      </c>
      <c r="V86" s="3">
        <v>0</v>
      </c>
      <c r="W86" s="3">
        <v>4287.19387483038</v>
      </c>
      <c r="X86" s="3">
        <v>34008.36527434457</v>
      </c>
      <c r="Y86" s="3">
        <v>600.0922206450923</v>
      </c>
      <c r="Z86" s="3">
        <v>326638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48.226762963102374</v>
      </c>
      <c r="AG86" s="3">
        <v>0</v>
      </c>
      <c r="AH86" s="3">
        <v>0</v>
      </c>
      <c r="AI86" s="3">
        <v>67096.14285713434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ht="15">
      <c r="A87" s="4">
        <v>2649</v>
      </c>
      <c r="B87" s="8">
        <v>85</v>
      </c>
      <c r="C87" s="4" t="s">
        <v>107</v>
      </c>
      <c r="D87" s="3">
        <v>4684.578904032707</v>
      </c>
      <c r="E87" s="3">
        <v>0</v>
      </c>
      <c r="F87" s="3">
        <v>4754</v>
      </c>
      <c r="G87" s="3">
        <v>0</v>
      </c>
      <c r="H87" s="3">
        <v>41.78671458363533</v>
      </c>
      <c r="I87" s="3">
        <v>2.7275061187829124</v>
      </c>
      <c r="J87" s="3">
        <v>0</v>
      </c>
      <c r="K87" s="3">
        <v>0.17380961446360743</v>
      </c>
      <c r="L87" s="3">
        <v>0</v>
      </c>
      <c r="M87" s="3">
        <v>0</v>
      </c>
      <c r="N87" s="3">
        <v>24148</v>
      </c>
      <c r="O87" s="3">
        <v>15484.044099546969</v>
      </c>
      <c r="P87" s="3">
        <v>6634.983379408717</v>
      </c>
      <c r="Q87" s="3">
        <v>3622.5658908399055</v>
      </c>
      <c r="R87" s="3">
        <v>533.5362559133791</v>
      </c>
      <c r="S87" s="3">
        <v>0</v>
      </c>
      <c r="T87" s="3">
        <v>0</v>
      </c>
      <c r="U87" s="3">
        <v>4.526315789669752</v>
      </c>
      <c r="V87" s="3">
        <v>0</v>
      </c>
      <c r="W87" s="3">
        <v>6087.407029478345</v>
      </c>
      <c r="X87" s="3">
        <v>40110.80091235787</v>
      </c>
      <c r="Y87" s="3">
        <v>33.05791273615614</v>
      </c>
      <c r="Z87" s="3">
        <v>7127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0.04315141601546202</v>
      </c>
      <c r="AG87" s="3">
        <v>0</v>
      </c>
      <c r="AH87" s="3">
        <v>0</v>
      </c>
      <c r="AI87" s="3">
        <v>0</v>
      </c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ht="15">
      <c r="A88" s="4">
        <v>2711</v>
      </c>
      <c r="B88" s="8">
        <v>86</v>
      </c>
      <c r="C88" s="4" t="s">
        <v>108</v>
      </c>
      <c r="D88" s="3">
        <v>0</v>
      </c>
      <c r="E88" s="3">
        <v>131533</v>
      </c>
      <c r="F88" s="3">
        <v>176206</v>
      </c>
      <c r="G88" s="3">
        <v>0</v>
      </c>
      <c r="H88" s="3">
        <v>60815.75234424509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104815</v>
      </c>
      <c r="O88" s="3">
        <v>181241.5017353259</v>
      </c>
      <c r="P88" s="3">
        <v>45173.00185789121</v>
      </c>
      <c r="Q88" s="3">
        <v>3818.1979408107</v>
      </c>
      <c r="R88" s="3">
        <v>828.4912049371633</v>
      </c>
      <c r="S88" s="3">
        <v>0</v>
      </c>
      <c r="T88" s="3">
        <v>0</v>
      </c>
      <c r="U88" s="3">
        <v>3648.1789473686367</v>
      </c>
      <c r="V88" s="3">
        <v>69165.18634801311</v>
      </c>
      <c r="W88" s="3">
        <v>35805.68693248322</v>
      </c>
      <c r="X88" s="3">
        <v>12967.675730777904</v>
      </c>
      <c r="Y88" s="3">
        <v>14.88907565754198</v>
      </c>
      <c r="Z88" s="3">
        <v>41845</v>
      </c>
      <c r="AA88" s="3">
        <v>0</v>
      </c>
      <c r="AB88" s="3">
        <v>0</v>
      </c>
      <c r="AC88" s="3">
        <v>30000</v>
      </c>
      <c r="AD88" s="3">
        <v>0</v>
      </c>
      <c r="AE88" s="3">
        <v>0</v>
      </c>
      <c r="AF88" s="3">
        <v>14.97623958314216</v>
      </c>
      <c r="AG88" s="3">
        <v>0</v>
      </c>
      <c r="AH88" s="3">
        <v>0</v>
      </c>
      <c r="AI88" s="3">
        <v>0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ht="15">
      <c r="A89" s="4">
        <v>2712</v>
      </c>
      <c r="B89" s="8">
        <v>87</v>
      </c>
      <c r="C89" s="4" t="s">
        <v>109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ht="15">
      <c r="A90" s="4">
        <v>2721</v>
      </c>
      <c r="B90" s="8">
        <v>88</v>
      </c>
      <c r="C90" s="4" t="s">
        <v>110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19750</v>
      </c>
      <c r="O90" s="3">
        <v>9094.191953148693</v>
      </c>
      <c r="P90" s="3">
        <v>8784.059845978394</v>
      </c>
      <c r="Q90" s="3">
        <v>952.1402235035785</v>
      </c>
      <c r="R90" s="3">
        <v>386.562117491907</v>
      </c>
      <c r="S90" s="3">
        <v>0</v>
      </c>
      <c r="T90" s="3">
        <v>0</v>
      </c>
      <c r="U90" s="3">
        <v>0</v>
      </c>
      <c r="V90" s="3">
        <v>25.36054421775043</v>
      </c>
      <c r="W90" s="3">
        <v>269.1123870280571</v>
      </c>
      <c r="X90" s="3">
        <v>23805.855692041107</v>
      </c>
      <c r="Y90" s="3">
        <v>13.223165094459546</v>
      </c>
      <c r="Z90" s="3">
        <v>61004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ht="15">
      <c r="A91" s="4">
        <v>2722</v>
      </c>
      <c r="B91" s="8">
        <v>89</v>
      </c>
      <c r="C91" s="4" t="s">
        <v>111</v>
      </c>
      <c r="D91" s="3">
        <v>0</v>
      </c>
      <c r="E91" s="3">
        <v>16055</v>
      </c>
      <c r="F91" s="3">
        <v>61352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357251</v>
      </c>
      <c r="O91" s="3">
        <v>70778.50688859634</v>
      </c>
      <c r="P91" s="3">
        <v>93883.04643013654</v>
      </c>
      <c r="Q91" s="3">
        <v>3909.7498853784055</v>
      </c>
      <c r="R91" s="3">
        <v>1122.439481779933</v>
      </c>
      <c r="S91" s="3">
        <v>0</v>
      </c>
      <c r="T91" s="3">
        <v>0</v>
      </c>
      <c r="U91" s="3">
        <v>10812.52999999933</v>
      </c>
      <c r="V91" s="3">
        <v>4049.9934693877585</v>
      </c>
      <c r="W91" s="3">
        <v>1724.7459335625172</v>
      </c>
      <c r="X91" s="3">
        <v>91663.66864599101</v>
      </c>
      <c r="Y91" s="3">
        <v>798.3876373569219</v>
      </c>
      <c r="Z91" s="3">
        <v>293669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205636.92084942758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ht="15">
      <c r="A92" s="4">
        <v>2811</v>
      </c>
      <c r="B92" s="8">
        <v>90</v>
      </c>
      <c r="C92" s="4" t="s">
        <v>112</v>
      </c>
      <c r="D92" s="3">
        <v>0</v>
      </c>
      <c r="E92" s="3">
        <v>322</v>
      </c>
      <c r="F92" s="3">
        <v>3478</v>
      </c>
      <c r="G92" s="3">
        <v>0</v>
      </c>
      <c r="H92" s="3">
        <v>26866.84807814099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35224</v>
      </c>
      <c r="O92" s="3">
        <v>7391.862138448283</v>
      </c>
      <c r="P92" s="3">
        <v>28466.93538455898</v>
      </c>
      <c r="Q92" s="3">
        <v>31790.68997260637</v>
      </c>
      <c r="R92" s="3">
        <v>1214.046650248114</v>
      </c>
      <c r="S92" s="3">
        <v>0</v>
      </c>
      <c r="T92" s="3">
        <v>0</v>
      </c>
      <c r="U92" s="3">
        <v>6.8218045104295015</v>
      </c>
      <c r="V92" s="3">
        <v>0</v>
      </c>
      <c r="W92" s="3">
        <v>114.19916132325307</v>
      </c>
      <c r="X92" s="3">
        <v>29081.919837406836</v>
      </c>
      <c r="Y92" s="3">
        <v>238.01697170030093</v>
      </c>
      <c r="Z92" s="3">
        <v>86661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6.616120629150828</v>
      </c>
      <c r="AG92" s="3">
        <v>0</v>
      </c>
      <c r="AH92" s="3">
        <v>0</v>
      </c>
      <c r="AI92" s="3">
        <v>0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ht="15">
      <c r="A93" s="4">
        <v>2812</v>
      </c>
      <c r="B93" s="8">
        <v>91</v>
      </c>
      <c r="C93" s="4" t="s">
        <v>113</v>
      </c>
      <c r="D93" s="3">
        <v>0</v>
      </c>
      <c r="E93" s="3">
        <v>86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48377</v>
      </c>
      <c r="O93" s="3">
        <v>98714.29179348983</v>
      </c>
      <c r="P93" s="3">
        <v>31748.59230932081</v>
      </c>
      <c r="Q93" s="3">
        <v>3153.241711845738</v>
      </c>
      <c r="R93" s="3">
        <v>1067.0725118267</v>
      </c>
      <c r="S93" s="3">
        <v>0</v>
      </c>
      <c r="T93" s="3">
        <v>0</v>
      </c>
      <c r="U93" s="3">
        <v>0.0714285708963871</v>
      </c>
      <c r="V93" s="3">
        <v>0</v>
      </c>
      <c r="W93" s="3">
        <v>0.5408163266256452</v>
      </c>
      <c r="X93" s="3">
        <v>38744.10959759448</v>
      </c>
      <c r="Y93" s="3">
        <v>0</v>
      </c>
      <c r="Z93" s="3">
        <v>65888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ht="15">
      <c r="A94" s="4">
        <v>2891</v>
      </c>
      <c r="B94" s="8">
        <v>92</v>
      </c>
      <c r="C94" s="4" t="s">
        <v>114</v>
      </c>
      <c r="D94" s="3">
        <v>0</v>
      </c>
      <c r="E94" s="3">
        <v>0</v>
      </c>
      <c r="F94" s="3">
        <v>504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16289</v>
      </c>
      <c r="O94" s="3">
        <v>214.7164268679917</v>
      </c>
      <c r="P94" s="3">
        <v>7428.395358142443</v>
      </c>
      <c r="Q94" s="3">
        <v>733.3792612208053</v>
      </c>
      <c r="R94" s="3">
        <v>135.900744430779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12077.737200234085</v>
      </c>
      <c r="Y94" s="3">
        <v>3.3318211261648685</v>
      </c>
      <c r="Z94" s="3">
        <v>50669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ht="15">
      <c r="A95" s="4">
        <v>2899</v>
      </c>
      <c r="B95" s="8">
        <v>93</v>
      </c>
      <c r="C95" s="4" t="s">
        <v>115</v>
      </c>
      <c r="D95" s="3">
        <v>0</v>
      </c>
      <c r="E95" s="3">
        <v>2234</v>
      </c>
      <c r="F95" s="3">
        <v>5978</v>
      </c>
      <c r="G95" s="3">
        <v>0</v>
      </c>
      <c r="H95" s="3">
        <v>4046.8892502635717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231417</v>
      </c>
      <c r="O95" s="3">
        <v>13719.201907403767</v>
      </c>
      <c r="P95" s="3">
        <v>136264.97434248496</v>
      </c>
      <c r="Q95" s="3">
        <v>7440.763831650722</v>
      </c>
      <c r="R95" s="3">
        <v>4040.78213440784</v>
      </c>
      <c r="S95" s="3">
        <v>0</v>
      </c>
      <c r="T95" s="3">
        <v>0</v>
      </c>
      <c r="U95" s="3">
        <v>0.3744360897690058</v>
      </c>
      <c r="V95" s="3">
        <v>0</v>
      </c>
      <c r="W95" s="3">
        <v>48.789415856823325</v>
      </c>
      <c r="X95" s="3">
        <v>465723.90314483084</v>
      </c>
      <c r="Y95" s="3">
        <v>216.5163134955219</v>
      </c>
      <c r="Z95" s="3">
        <v>479778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0.9965704713358718</v>
      </c>
      <c r="AG95" s="3">
        <v>0</v>
      </c>
      <c r="AH95" s="3">
        <v>0</v>
      </c>
      <c r="AI95" s="3">
        <v>0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ht="15">
      <c r="A96" s="4">
        <v>3011</v>
      </c>
      <c r="B96" s="8">
        <v>94</v>
      </c>
      <c r="C96" s="4" t="s">
        <v>116</v>
      </c>
      <c r="D96" s="3">
        <v>0</v>
      </c>
      <c r="E96" s="3">
        <v>0</v>
      </c>
      <c r="F96" s="3">
        <v>1872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40274</v>
      </c>
      <c r="O96" s="3">
        <v>11197.86935056001</v>
      </c>
      <c r="P96" s="3">
        <v>28844.462203956675</v>
      </c>
      <c r="Q96" s="3">
        <v>5928.711189265014</v>
      </c>
      <c r="R96" s="3">
        <v>2724.05492170091</v>
      </c>
      <c r="S96" s="3">
        <v>0</v>
      </c>
      <c r="T96" s="3">
        <v>0</v>
      </c>
      <c r="U96" s="3">
        <v>0.1894736848771572</v>
      </c>
      <c r="V96" s="3">
        <v>28.430000000167638</v>
      </c>
      <c r="W96" s="3">
        <v>0</v>
      </c>
      <c r="X96" s="3">
        <v>26475.671283672564</v>
      </c>
      <c r="Y96" s="3">
        <v>0</v>
      </c>
      <c r="Z96" s="3">
        <v>37894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ht="15">
      <c r="A97" s="4">
        <v>3012</v>
      </c>
      <c r="B97" s="8">
        <v>95</v>
      </c>
      <c r="C97" s="4" t="s">
        <v>117</v>
      </c>
      <c r="D97" s="3">
        <v>0</v>
      </c>
      <c r="E97" s="3">
        <v>0</v>
      </c>
      <c r="F97" s="3">
        <v>144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11402</v>
      </c>
      <c r="O97" s="3">
        <v>300.78419291228056</v>
      </c>
      <c r="P97" s="3">
        <v>4561.6141627184115</v>
      </c>
      <c r="Q97" s="3">
        <v>1052.3655101881595</v>
      </c>
      <c r="R97" s="3">
        <v>1396.2543150034035</v>
      </c>
      <c r="S97" s="3">
        <v>0</v>
      </c>
      <c r="T97" s="3">
        <v>0</v>
      </c>
      <c r="U97" s="3">
        <v>4.484210526570678</v>
      </c>
      <c r="V97" s="3">
        <v>0</v>
      </c>
      <c r="W97" s="3">
        <v>0</v>
      </c>
      <c r="X97" s="3">
        <v>2987.6507811108604</v>
      </c>
      <c r="Y97" s="3">
        <v>0</v>
      </c>
      <c r="Z97" s="3">
        <v>17141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ht="15">
      <c r="A98" s="4">
        <v>3013</v>
      </c>
      <c r="B98" s="8">
        <v>96</v>
      </c>
      <c r="C98" s="4" t="s">
        <v>118</v>
      </c>
      <c r="D98" s="3">
        <v>0</v>
      </c>
      <c r="E98" s="3">
        <v>0</v>
      </c>
      <c r="F98" s="3">
        <v>216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10873</v>
      </c>
      <c r="O98" s="3">
        <v>42.58089477941394</v>
      </c>
      <c r="P98" s="3">
        <v>8370.193546638824</v>
      </c>
      <c r="Q98" s="3">
        <v>373.9174157078378</v>
      </c>
      <c r="R98" s="3">
        <v>669.4370003440999</v>
      </c>
      <c r="S98" s="3">
        <v>0</v>
      </c>
      <c r="T98" s="3">
        <v>0</v>
      </c>
      <c r="U98" s="3">
        <v>0</v>
      </c>
      <c r="V98" s="3">
        <v>0</v>
      </c>
      <c r="W98" s="3">
        <v>5.642105263192207</v>
      </c>
      <c r="X98" s="3">
        <v>7214.858801192604</v>
      </c>
      <c r="Y98" s="3">
        <v>0</v>
      </c>
      <c r="Z98" s="3">
        <v>43616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ht="15">
      <c r="A99" s="4">
        <v>3019</v>
      </c>
      <c r="B99" s="8">
        <v>97</v>
      </c>
      <c r="C99" s="4" t="s">
        <v>119</v>
      </c>
      <c r="D99" s="3">
        <v>0</v>
      </c>
      <c r="E99" s="3">
        <v>0</v>
      </c>
      <c r="F99" s="3">
        <v>1944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119720</v>
      </c>
      <c r="O99" s="3">
        <v>5777.412042759359</v>
      </c>
      <c r="P99" s="3">
        <v>31862.657899138518</v>
      </c>
      <c r="Q99" s="3">
        <v>4493.754921252141</v>
      </c>
      <c r="R99" s="3">
        <v>1215.0533224290702</v>
      </c>
      <c r="S99" s="3">
        <v>0</v>
      </c>
      <c r="T99" s="3">
        <v>0</v>
      </c>
      <c r="U99" s="3">
        <v>0.3872180450707674</v>
      </c>
      <c r="V99" s="3">
        <v>0</v>
      </c>
      <c r="W99" s="3">
        <v>62.10978874191642</v>
      </c>
      <c r="X99" s="3">
        <v>51298.59958204813</v>
      </c>
      <c r="Y99" s="3">
        <v>13.223165094459546</v>
      </c>
      <c r="Z99" s="3">
        <v>77144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ht="15">
      <c r="A100" s="4">
        <v>3021</v>
      </c>
      <c r="B100" s="8">
        <v>98</v>
      </c>
      <c r="C100" s="4" t="s">
        <v>120</v>
      </c>
      <c r="D100" s="3">
        <v>0</v>
      </c>
      <c r="E100" s="3">
        <v>0</v>
      </c>
      <c r="F100" s="3">
        <v>72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52123</v>
      </c>
      <c r="O100" s="3">
        <v>42.58089477941394</v>
      </c>
      <c r="P100" s="3">
        <v>18778.426260024775</v>
      </c>
      <c r="Q100" s="3">
        <v>14525.9206365071</v>
      </c>
      <c r="R100" s="3">
        <v>3995.481886264286</v>
      </c>
      <c r="S100" s="3">
        <v>0</v>
      </c>
      <c r="T100" s="3">
        <v>0</v>
      </c>
      <c r="U100" s="3">
        <v>0.06315789557993412</v>
      </c>
      <c r="V100" s="3">
        <v>0</v>
      </c>
      <c r="W100" s="3">
        <v>0</v>
      </c>
      <c r="X100" s="3">
        <v>13094.80980657041</v>
      </c>
      <c r="Y100" s="3">
        <v>0</v>
      </c>
      <c r="Z100" s="3">
        <v>24895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ht="15">
      <c r="A101" s="4">
        <v>3022</v>
      </c>
      <c r="B101" s="8">
        <v>99</v>
      </c>
      <c r="C101" s="4" t="s">
        <v>121</v>
      </c>
      <c r="D101" s="3">
        <v>0</v>
      </c>
      <c r="E101" s="3">
        <v>0</v>
      </c>
      <c r="F101" s="3">
        <v>72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11769</v>
      </c>
      <c r="O101" s="3">
        <v>2882.817174229771</v>
      </c>
      <c r="P101" s="3">
        <v>526.9224591590464</v>
      </c>
      <c r="Q101" s="3">
        <v>733.3792612208053</v>
      </c>
      <c r="R101" s="3">
        <v>374.4820513203158</v>
      </c>
      <c r="S101" s="3">
        <v>0</v>
      </c>
      <c r="T101" s="3">
        <v>0</v>
      </c>
      <c r="U101" s="3">
        <v>0.0714285708963871</v>
      </c>
      <c r="V101" s="3">
        <v>0</v>
      </c>
      <c r="W101" s="3">
        <v>478.53091533621773</v>
      </c>
      <c r="X101" s="3">
        <v>5848.1674864292145</v>
      </c>
      <c r="Y101" s="3">
        <v>0</v>
      </c>
      <c r="Z101" s="3">
        <v>1029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ht="15">
      <c r="A102" s="4">
        <v>3023</v>
      </c>
      <c r="B102" s="8">
        <v>100</v>
      </c>
      <c r="C102" s="4" t="s">
        <v>122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5864</v>
      </c>
      <c r="O102" s="3">
        <v>0</v>
      </c>
      <c r="P102" s="3">
        <v>2336.830446269829</v>
      </c>
      <c r="Q102" s="3">
        <v>0</v>
      </c>
      <c r="R102" s="3">
        <v>681.5170665157493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1493.8253905549645</v>
      </c>
      <c r="Y102" s="3">
        <v>0</v>
      </c>
      <c r="Z102" s="3">
        <v>11820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ht="15">
      <c r="A103" s="4">
        <v>3024</v>
      </c>
      <c r="B103" s="8">
        <v>101</v>
      </c>
      <c r="C103" s="4" t="s">
        <v>123</v>
      </c>
      <c r="D103" s="3">
        <v>0</v>
      </c>
      <c r="E103" s="3">
        <v>0</v>
      </c>
      <c r="F103" s="3">
        <v>216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36445</v>
      </c>
      <c r="O103" s="3">
        <v>687.6361518669873</v>
      </c>
      <c r="P103" s="3">
        <v>43699.23406024417</v>
      </c>
      <c r="Q103" s="3">
        <v>1462.9037037231028</v>
      </c>
      <c r="R103" s="3">
        <v>124.82735044014407</v>
      </c>
      <c r="S103" s="3">
        <v>0</v>
      </c>
      <c r="T103" s="3">
        <v>0</v>
      </c>
      <c r="U103" s="3">
        <v>761.3982637021691</v>
      </c>
      <c r="V103" s="3">
        <v>10.360824742354453</v>
      </c>
      <c r="W103" s="3">
        <v>3228.9560499186628</v>
      </c>
      <c r="X103" s="3">
        <v>10901.746999158524</v>
      </c>
      <c r="Y103" s="3">
        <v>0</v>
      </c>
      <c r="Z103" s="3">
        <v>19048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ht="15">
      <c r="A104" s="4">
        <v>3029</v>
      </c>
      <c r="B104" s="8">
        <v>102</v>
      </c>
      <c r="C104" s="4" t="s">
        <v>124</v>
      </c>
      <c r="D104" s="3">
        <v>0</v>
      </c>
      <c r="E104" s="3">
        <v>0</v>
      </c>
      <c r="F104" s="3">
        <v>20626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72526</v>
      </c>
      <c r="O104" s="3">
        <v>2237.76191714406</v>
      </c>
      <c r="P104" s="3">
        <v>38533.98075848911</v>
      </c>
      <c r="Q104" s="3">
        <v>2432.3906114604324</v>
      </c>
      <c r="R104" s="3">
        <v>2009.317673213256</v>
      </c>
      <c r="S104" s="3">
        <v>0</v>
      </c>
      <c r="T104" s="3">
        <v>0</v>
      </c>
      <c r="U104" s="3">
        <v>0.12631579115986824</v>
      </c>
      <c r="V104" s="3">
        <v>0</v>
      </c>
      <c r="W104" s="3">
        <v>42.93000542605296</v>
      </c>
      <c r="X104" s="3">
        <v>28160.197787915356</v>
      </c>
      <c r="Y104" s="3">
        <v>14.88907565754198</v>
      </c>
      <c r="Z104" s="3">
        <v>68184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ht="15">
      <c r="A105" s="4">
        <v>3031</v>
      </c>
      <c r="B105" s="8">
        <v>103</v>
      </c>
      <c r="C105" s="4" t="s">
        <v>125</v>
      </c>
      <c r="D105" s="3">
        <v>0</v>
      </c>
      <c r="E105" s="3">
        <v>0</v>
      </c>
      <c r="F105" s="3">
        <v>6771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92276</v>
      </c>
      <c r="O105" s="3">
        <v>2630.955711491406</v>
      </c>
      <c r="P105" s="3">
        <v>65191.00815593777</v>
      </c>
      <c r="Q105" s="3">
        <v>4342.453286545584</v>
      </c>
      <c r="R105" s="3">
        <v>2270.045768084121</v>
      </c>
      <c r="S105" s="3">
        <v>0</v>
      </c>
      <c r="T105" s="3">
        <v>0</v>
      </c>
      <c r="U105" s="3">
        <v>0</v>
      </c>
      <c r="V105" s="3">
        <v>0</v>
      </c>
      <c r="W105" s="3">
        <v>0.10526315774768591</v>
      </c>
      <c r="X105" s="3">
        <v>47897.763054613955</v>
      </c>
      <c r="Y105" s="3">
        <v>4.945671984147339</v>
      </c>
      <c r="Z105" s="3">
        <v>64124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ht="15">
      <c r="A106" s="4">
        <v>3111</v>
      </c>
      <c r="B106" s="8">
        <v>104</v>
      </c>
      <c r="C106" s="4" t="s">
        <v>126</v>
      </c>
      <c r="D106" s="3">
        <v>0</v>
      </c>
      <c r="E106" s="3">
        <v>0</v>
      </c>
      <c r="F106" s="3">
        <v>1296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28586</v>
      </c>
      <c r="O106" s="3">
        <v>5687.720370778814</v>
      </c>
      <c r="P106" s="3">
        <v>7617.158767840825</v>
      </c>
      <c r="Q106" s="3">
        <v>428.8485824484378</v>
      </c>
      <c r="R106" s="3">
        <v>306.0283430144191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3241.9189326940104</v>
      </c>
      <c r="Y106" s="3">
        <v>0</v>
      </c>
      <c r="Z106" s="3">
        <v>26426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ht="15">
      <c r="A107" s="4">
        <v>3112</v>
      </c>
      <c r="B107" s="8">
        <v>105</v>
      </c>
      <c r="C107" s="4" t="s">
        <v>127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10140</v>
      </c>
      <c r="O107" s="3">
        <v>172.13553208857775</v>
      </c>
      <c r="P107" s="3">
        <v>5278.309461574536</v>
      </c>
      <c r="Q107" s="3">
        <v>400.9011467383243</v>
      </c>
      <c r="R107" s="3">
        <v>135.900744430779</v>
      </c>
      <c r="S107" s="3">
        <v>0</v>
      </c>
      <c r="T107" s="3">
        <v>0</v>
      </c>
      <c r="U107" s="3">
        <v>0.06315789557993412</v>
      </c>
      <c r="V107" s="3">
        <v>0</v>
      </c>
      <c r="W107" s="3">
        <v>259.5368421054445</v>
      </c>
      <c r="X107" s="3">
        <v>8009.446774892509</v>
      </c>
      <c r="Y107" s="3">
        <v>0</v>
      </c>
      <c r="Z107" s="3">
        <v>19424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ht="15">
      <c r="A108" s="4">
        <v>3211</v>
      </c>
      <c r="B108" s="8">
        <v>106</v>
      </c>
      <c r="C108" s="4" t="s">
        <v>128</v>
      </c>
      <c r="D108" s="3">
        <v>0</v>
      </c>
      <c r="E108" s="3">
        <v>0</v>
      </c>
      <c r="F108" s="3">
        <v>576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11522</v>
      </c>
      <c r="O108" s="3">
        <v>300.78419291228056</v>
      </c>
      <c r="P108" s="3">
        <v>8106.732317058835</v>
      </c>
      <c r="Q108" s="3">
        <v>1316.4205924147973</v>
      </c>
      <c r="R108" s="3">
        <v>1202.9732562574209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8327.281964372844</v>
      </c>
      <c r="Y108" s="3">
        <v>0</v>
      </c>
      <c r="Z108" s="3">
        <v>15459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ht="15">
      <c r="A109" s="4">
        <v>3212</v>
      </c>
      <c r="B109" s="8">
        <v>107</v>
      </c>
      <c r="C109" s="4" t="s">
        <v>339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32986</v>
      </c>
      <c r="O109" s="3">
        <v>1718.6373914238065</v>
      </c>
      <c r="P109" s="3">
        <v>5279.318891572766</v>
      </c>
      <c r="Q109" s="3">
        <v>8831.389684399357</v>
      </c>
      <c r="R109" s="3">
        <v>873.7914530807175</v>
      </c>
      <c r="S109" s="3">
        <v>0</v>
      </c>
      <c r="T109" s="3">
        <v>0</v>
      </c>
      <c r="U109" s="3">
        <v>0</v>
      </c>
      <c r="V109" s="3">
        <v>0</v>
      </c>
      <c r="W109" s="3">
        <v>2.8210526313632727</v>
      </c>
      <c r="X109" s="3">
        <v>5021.79599378258</v>
      </c>
      <c r="Y109" s="3">
        <v>0</v>
      </c>
      <c r="Z109" s="3">
        <v>14380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ht="15">
      <c r="A110" s="4">
        <v>3311</v>
      </c>
      <c r="B110" s="8">
        <v>108</v>
      </c>
      <c r="C110" s="4" t="s">
        <v>129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58641</v>
      </c>
      <c r="O110" s="3">
        <v>386.8519589547068</v>
      </c>
      <c r="P110" s="3">
        <v>18061.73096116865</v>
      </c>
      <c r="Q110" s="3">
        <v>524.2553457347676</v>
      </c>
      <c r="R110" s="3">
        <v>465.0825476074242</v>
      </c>
      <c r="S110" s="3">
        <v>0</v>
      </c>
      <c r="T110" s="3">
        <v>0</v>
      </c>
      <c r="U110" s="3">
        <v>0</v>
      </c>
      <c r="V110" s="3">
        <v>18.166666666511446</v>
      </c>
      <c r="W110" s="3">
        <v>0.2356605799868703</v>
      </c>
      <c r="X110" s="3">
        <v>8549.766597008333</v>
      </c>
      <c r="Y110" s="3">
        <v>41.387465551561036</v>
      </c>
      <c r="Z110" s="3">
        <v>57945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ht="15">
      <c r="A111" s="4">
        <v>3321</v>
      </c>
      <c r="B111" s="8">
        <v>109</v>
      </c>
      <c r="C111" s="4" t="s">
        <v>130</v>
      </c>
      <c r="D111" s="3">
        <v>0</v>
      </c>
      <c r="E111" s="3">
        <v>0</v>
      </c>
      <c r="F111" s="3">
        <v>2881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78717</v>
      </c>
      <c r="O111" s="3">
        <v>214.7164268679917</v>
      </c>
      <c r="P111" s="3">
        <v>2264.1514863856137</v>
      </c>
      <c r="Q111" s="3">
        <v>5496.007788097952</v>
      </c>
      <c r="R111" s="3">
        <v>6685.309953812277</v>
      </c>
      <c r="S111" s="3">
        <v>0</v>
      </c>
      <c r="T111" s="3">
        <v>0</v>
      </c>
      <c r="U111" s="3">
        <v>0</v>
      </c>
      <c r="V111" s="3">
        <v>0</v>
      </c>
      <c r="W111" s="3">
        <v>3.102040816564113</v>
      </c>
      <c r="X111" s="3">
        <v>6166.002675908618</v>
      </c>
      <c r="Y111" s="3">
        <v>0</v>
      </c>
      <c r="Z111" s="3">
        <v>60631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256" ht="15">
      <c r="A112" s="4">
        <v>3331</v>
      </c>
      <c r="B112" s="8">
        <v>110</v>
      </c>
      <c r="C112" s="4" t="s">
        <v>131</v>
      </c>
      <c r="D112" s="3">
        <v>0</v>
      </c>
      <c r="E112" s="3">
        <v>0</v>
      </c>
      <c r="F112" s="3">
        <v>72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2444</v>
      </c>
      <c r="O112" s="3">
        <v>0</v>
      </c>
      <c r="P112" s="3">
        <v>2450.8960360875353</v>
      </c>
      <c r="Q112" s="3">
        <v>2638.623412907589</v>
      </c>
      <c r="R112" s="3">
        <v>4075.0089885607595</v>
      </c>
      <c r="S112" s="3">
        <v>0</v>
      </c>
      <c r="T112" s="3">
        <v>0</v>
      </c>
      <c r="U112" s="3">
        <v>0.06315789557993412</v>
      </c>
      <c r="V112" s="3">
        <v>0</v>
      </c>
      <c r="W112" s="3">
        <v>0</v>
      </c>
      <c r="X112" s="3">
        <v>4449.692652718164</v>
      </c>
      <c r="Y112" s="3">
        <v>0</v>
      </c>
      <c r="Z112" s="3">
        <v>23791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5">
      <c r="A113" s="4">
        <v>3332</v>
      </c>
      <c r="B113" s="8">
        <v>111</v>
      </c>
      <c r="C113" s="4" t="s">
        <v>132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1955</v>
      </c>
      <c r="O113" s="3">
        <v>0</v>
      </c>
      <c r="P113" s="3">
        <v>678.3369589173235</v>
      </c>
      <c r="Q113" s="3">
        <v>1038.8736446729163</v>
      </c>
      <c r="R113" s="3">
        <v>1634.8356218929403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1017.0726063353941</v>
      </c>
      <c r="Y113" s="3">
        <v>0</v>
      </c>
      <c r="Z113" s="3">
        <v>10214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5">
      <c r="A114" s="4">
        <v>3341</v>
      </c>
      <c r="B114" s="8">
        <v>112</v>
      </c>
      <c r="C114" s="4" t="s">
        <v>133</v>
      </c>
      <c r="D114" s="3">
        <v>0</v>
      </c>
      <c r="E114" s="3">
        <v>0</v>
      </c>
      <c r="F114" s="3">
        <v>4970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266616</v>
      </c>
      <c r="O114" s="3">
        <v>859.7716839555651</v>
      </c>
      <c r="P114" s="3">
        <v>21417.076275812462</v>
      </c>
      <c r="Q114" s="3">
        <v>109.86233348120004</v>
      </c>
      <c r="R114" s="3">
        <v>271.801488861558</v>
      </c>
      <c r="S114" s="3">
        <v>0</v>
      </c>
      <c r="T114" s="3">
        <v>0</v>
      </c>
      <c r="U114" s="3">
        <v>0.14432989619672298</v>
      </c>
      <c r="V114" s="3">
        <v>36.333333333488554</v>
      </c>
      <c r="W114" s="3">
        <v>0</v>
      </c>
      <c r="X114" s="3">
        <v>151512.03482504655</v>
      </c>
      <c r="Y114" s="3">
        <v>0</v>
      </c>
      <c r="Z114" s="3">
        <v>130399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5">
      <c r="A115" s="4">
        <v>3359</v>
      </c>
      <c r="B115" s="8">
        <v>113</v>
      </c>
      <c r="C115" s="4" t="s">
        <v>134</v>
      </c>
      <c r="D115" s="3">
        <v>0</v>
      </c>
      <c r="E115" s="3">
        <v>0</v>
      </c>
      <c r="F115" s="3">
        <v>5402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218837</v>
      </c>
      <c r="O115" s="3">
        <v>5902.436797646806</v>
      </c>
      <c r="P115" s="3">
        <v>62102.152360868175</v>
      </c>
      <c r="Q115" s="3">
        <v>3221.6647441016976</v>
      </c>
      <c r="R115" s="3">
        <v>12656.889331317856</v>
      </c>
      <c r="S115" s="3">
        <v>0</v>
      </c>
      <c r="T115" s="3">
        <v>0</v>
      </c>
      <c r="U115" s="3">
        <v>2814.346350098029</v>
      </c>
      <c r="V115" s="3">
        <v>1780.1161616160534</v>
      </c>
      <c r="W115" s="3">
        <v>40.25879851123318</v>
      </c>
      <c r="X115" s="3">
        <v>62391.04769489542</v>
      </c>
      <c r="Y115" s="3">
        <v>77.67308000368939</v>
      </c>
      <c r="Z115" s="3">
        <v>112095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5">
      <c r="A116" s="4">
        <v>3411</v>
      </c>
      <c r="B116" s="8">
        <v>114</v>
      </c>
      <c r="C116" s="4" t="s">
        <v>135</v>
      </c>
      <c r="D116" s="3">
        <v>0</v>
      </c>
      <c r="E116" s="3">
        <v>0</v>
      </c>
      <c r="F116" s="3">
        <v>3097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36486</v>
      </c>
      <c r="O116" s="3">
        <v>947.6514029670507</v>
      </c>
      <c r="P116" s="3">
        <v>14590.30119670974</v>
      </c>
      <c r="Q116" s="3">
        <v>1740.4506514651002</v>
      </c>
      <c r="R116" s="3">
        <v>1407.3277089941548</v>
      </c>
      <c r="S116" s="3">
        <v>0</v>
      </c>
      <c r="T116" s="3">
        <v>0</v>
      </c>
      <c r="U116" s="3">
        <v>0.14432989619672298</v>
      </c>
      <c r="V116" s="3">
        <v>0</v>
      </c>
      <c r="W116" s="3">
        <v>0.4489795919507742</v>
      </c>
      <c r="X116" s="3">
        <v>29304.404470042326</v>
      </c>
      <c r="Y116" s="3">
        <v>142.12299491291196</v>
      </c>
      <c r="Z116" s="3">
        <v>90767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">
      <c r="A117" s="4">
        <v>3421</v>
      </c>
      <c r="B117" s="8">
        <v>115</v>
      </c>
      <c r="C117" s="4" t="s">
        <v>136</v>
      </c>
      <c r="D117" s="3">
        <v>0</v>
      </c>
      <c r="E117" s="3">
        <v>0</v>
      </c>
      <c r="F117" s="3">
        <v>5186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84497</v>
      </c>
      <c r="O117" s="3">
        <v>1811.0469928607345</v>
      </c>
      <c r="P117" s="3">
        <v>72808.1669237786</v>
      </c>
      <c r="Q117" s="3">
        <v>6630.288196057198</v>
      </c>
      <c r="R117" s="3">
        <v>2316.352688408806</v>
      </c>
      <c r="S117" s="3">
        <v>0</v>
      </c>
      <c r="T117" s="3">
        <v>0</v>
      </c>
      <c r="U117" s="3">
        <v>12.989690721035004</v>
      </c>
      <c r="V117" s="3">
        <v>0</v>
      </c>
      <c r="W117" s="3">
        <v>101.39641311066225</v>
      </c>
      <c r="X117" s="3">
        <v>124051.07445398625</v>
      </c>
      <c r="Y117" s="3">
        <v>28.112240752001526</v>
      </c>
      <c r="Z117" s="3">
        <v>268953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256" s="8" customFormat="1" ht="15">
      <c r="A118" s="8">
        <v>3511</v>
      </c>
      <c r="B118" s="8">
        <v>116</v>
      </c>
      <c r="C118" s="8" t="s">
        <v>137</v>
      </c>
      <c r="D118" s="9">
        <v>0</v>
      </c>
      <c r="E118" s="9">
        <v>0</v>
      </c>
      <c r="F118" s="9">
        <v>14334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14130</v>
      </c>
      <c r="O118" s="9">
        <v>18421.219862857834</v>
      </c>
      <c r="P118" s="9">
        <v>22734.382423709612</v>
      </c>
      <c r="Q118" s="9">
        <v>7062.99159722426</v>
      </c>
      <c r="R118" s="9">
        <v>84607.77679386549</v>
      </c>
      <c r="S118" s="9">
        <v>0</v>
      </c>
      <c r="T118" s="9">
        <v>0</v>
      </c>
      <c r="U118" s="9">
        <v>0.9157894738018513</v>
      </c>
      <c r="V118" s="9">
        <v>1736.3773684208281</v>
      </c>
      <c r="W118" s="9">
        <v>0</v>
      </c>
      <c r="X118" s="9">
        <v>22852.350123601966</v>
      </c>
      <c r="Y118" s="9">
        <v>81.00490112984698</v>
      </c>
      <c r="Z118" s="9">
        <v>83745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1:256" s="8" customFormat="1" ht="15">
      <c r="A119" s="8">
        <v>3521</v>
      </c>
      <c r="B119" s="8">
        <v>117</v>
      </c>
      <c r="C119" s="8" t="s">
        <v>138</v>
      </c>
      <c r="D119" s="9">
        <v>0</v>
      </c>
      <c r="E119" s="9">
        <v>0</v>
      </c>
      <c r="F119" s="9">
        <v>3313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19261</v>
      </c>
      <c r="O119" s="9">
        <v>4438.378798414022</v>
      </c>
      <c r="P119" s="9">
        <v>5278.309461574536</v>
      </c>
      <c r="Q119" s="9">
        <v>2570.200380651746</v>
      </c>
      <c r="R119" s="9">
        <v>4529.018142177607</v>
      </c>
      <c r="S119" s="9">
        <v>0</v>
      </c>
      <c r="T119" s="9">
        <v>0</v>
      </c>
      <c r="U119" s="9">
        <v>0</v>
      </c>
      <c r="V119" s="9">
        <v>426.45000000018626</v>
      </c>
      <c r="W119" s="9">
        <v>0</v>
      </c>
      <c r="X119" s="9">
        <v>5244.280626417138</v>
      </c>
      <c r="Y119" s="9">
        <v>0</v>
      </c>
      <c r="Z119" s="9">
        <v>56491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6" s="8" customFormat="1" ht="15">
      <c r="A120" s="8">
        <v>3531</v>
      </c>
      <c r="B120" s="8">
        <v>118</v>
      </c>
      <c r="C120" s="8" t="s">
        <v>139</v>
      </c>
      <c r="D120" s="9">
        <v>0</v>
      </c>
      <c r="E120" s="9">
        <v>0</v>
      </c>
      <c r="F120" s="9">
        <v>1801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5742</v>
      </c>
      <c r="O120" s="9">
        <v>1034.6251454968005</v>
      </c>
      <c r="P120" s="9">
        <v>1959.3036268725991</v>
      </c>
      <c r="Q120" s="9">
        <v>801.8022934766486</v>
      </c>
      <c r="R120" s="9">
        <v>998.6188035208033</v>
      </c>
      <c r="S120" s="9">
        <v>0</v>
      </c>
      <c r="T120" s="9">
        <v>0</v>
      </c>
      <c r="U120" s="9">
        <v>0.9157894738018513</v>
      </c>
      <c r="V120" s="9">
        <v>87.43736842088401</v>
      </c>
      <c r="W120" s="9">
        <v>0</v>
      </c>
      <c r="X120" s="9">
        <v>5148.930069573224</v>
      </c>
      <c r="Y120" s="9">
        <v>0</v>
      </c>
      <c r="Z120" s="9">
        <v>2635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1:256" s="8" customFormat="1" ht="15">
      <c r="A121" s="8">
        <v>3541</v>
      </c>
      <c r="B121" s="8">
        <v>119</v>
      </c>
      <c r="C121" s="8" t="s">
        <v>140</v>
      </c>
      <c r="D121" s="9">
        <v>0</v>
      </c>
      <c r="E121" s="9">
        <v>0</v>
      </c>
      <c r="F121" s="9">
        <v>90120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405891</v>
      </c>
      <c r="O121" s="9">
        <v>48397.263811234385</v>
      </c>
      <c r="P121" s="9">
        <v>171460.7700963025</v>
      </c>
      <c r="Q121" s="9">
        <v>29126.046533347922</v>
      </c>
      <c r="R121" s="9">
        <v>28796.864408786874</v>
      </c>
      <c r="S121" s="9">
        <v>0</v>
      </c>
      <c r="T121" s="9">
        <v>0</v>
      </c>
      <c r="U121" s="9">
        <v>85.74574064090848</v>
      </c>
      <c r="V121" s="9">
        <v>758.0419298247434</v>
      </c>
      <c r="W121" s="9">
        <v>0.10526315774768591</v>
      </c>
      <c r="X121" s="9">
        <v>550363.4141033152</v>
      </c>
      <c r="Y121" s="9">
        <v>1084.351597450921</v>
      </c>
      <c r="Z121" s="9">
        <v>432729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s="8" customFormat="1" ht="15">
      <c r="A122" s="8">
        <v>3611</v>
      </c>
      <c r="B122" s="8">
        <v>120</v>
      </c>
      <c r="C122" s="8" t="s">
        <v>141</v>
      </c>
      <c r="D122" s="9">
        <v>0</v>
      </c>
      <c r="E122" s="9">
        <v>0</v>
      </c>
      <c r="F122" s="9">
        <v>792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21991</v>
      </c>
      <c r="O122" s="9">
        <v>4484.583599131554</v>
      </c>
      <c r="P122" s="9">
        <v>16439.57695375802</v>
      </c>
      <c r="Q122" s="9">
        <v>6994.568564968533</v>
      </c>
      <c r="R122" s="9">
        <v>1066.0658396456856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7977.663255943917</v>
      </c>
      <c r="Y122" s="9">
        <v>0</v>
      </c>
      <c r="Z122" s="9">
        <v>55713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s="8" customFormat="1" ht="15">
      <c r="A123" s="8">
        <v>3621</v>
      </c>
      <c r="B123" s="8">
        <v>121</v>
      </c>
      <c r="C123" s="8" t="s">
        <v>142</v>
      </c>
      <c r="D123" s="9">
        <v>0</v>
      </c>
      <c r="E123" s="9">
        <v>0</v>
      </c>
      <c r="F123" s="9">
        <v>104064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8837</v>
      </c>
      <c r="O123" s="9">
        <v>78925.04743877612</v>
      </c>
      <c r="P123" s="9">
        <v>11159.248632186558</v>
      </c>
      <c r="Q123" s="9">
        <v>496.3079100245377</v>
      </c>
      <c r="R123" s="9">
        <v>10749.245548382401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2415.5474400464445</v>
      </c>
      <c r="Y123" s="9">
        <v>0</v>
      </c>
      <c r="Z123" s="9">
        <v>1757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s="8" customFormat="1" ht="15">
      <c r="A124" s="8">
        <v>3622</v>
      </c>
      <c r="B124" s="8">
        <v>122</v>
      </c>
      <c r="C124" s="8" t="s">
        <v>143</v>
      </c>
      <c r="D124" s="9">
        <v>0</v>
      </c>
      <c r="E124" s="9">
        <v>0</v>
      </c>
      <c r="F124" s="9">
        <v>144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12583</v>
      </c>
      <c r="O124" s="9">
        <v>343.3650876916945</v>
      </c>
      <c r="P124" s="9">
        <v>8824.437045913655</v>
      </c>
      <c r="Q124" s="9">
        <v>387.40928122308105</v>
      </c>
      <c r="R124" s="9">
        <v>1215.0533224290702</v>
      </c>
      <c r="S124" s="9">
        <v>4608.291275619003</v>
      </c>
      <c r="T124" s="9">
        <v>0</v>
      </c>
      <c r="U124" s="9">
        <v>0</v>
      </c>
      <c r="V124" s="9">
        <v>0</v>
      </c>
      <c r="W124" s="9">
        <v>0</v>
      </c>
      <c r="X124" s="9">
        <v>1493.8253905549645</v>
      </c>
      <c r="Y124" s="9">
        <v>0</v>
      </c>
      <c r="Z124" s="9">
        <v>19525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s="8" customFormat="1" ht="15">
      <c r="A125" s="8">
        <v>3629</v>
      </c>
      <c r="B125" s="8">
        <v>123</v>
      </c>
      <c r="C125" s="8" t="s">
        <v>144</v>
      </c>
      <c r="D125" s="9">
        <v>0</v>
      </c>
      <c r="E125" s="9">
        <v>0</v>
      </c>
      <c r="F125" s="9">
        <v>144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9488</v>
      </c>
      <c r="O125" s="9">
        <v>171.22955560311675</v>
      </c>
      <c r="P125" s="9">
        <v>3957.975023682229</v>
      </c>
      <c r="Q125" s="9">
        <v>4465.807485541911</v>
      </c>
      <c r="R125" s="9">
        <v>1249.2801765819313</v>
      </c>
      <c r="S125" s="9">
        <v>0</v>
      </c>
      <c r="T125" s="9">
        <v>0</v>
      </c>
      <c r="U125" s="9">
        <v>0.06315789557993412</v>
      </c>
      <c r="V125" s="9">
        <v>0</v>
      </c>
      <c r="W125" s="9">
        <v>0</v>
      </c>
      <c r="X125" s="9">
        <v>3305.4859705902636</v>
      </c>
      <c r="Y125" s="9">
        <v>0</v>
      </c>
      <c r="Z125" s="9">
        <v>26801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s="8" customFormat="1" ht="15">
      <c r="A126" s="8">
        <v>3711</v>
      </c>
      <c r="B126" s="8">
        <v>124</v>
      </c>
      <c r="C126" s="8" t="s">
        <v>145</v>
      </c>
      <c r="D126" s="9">
        <v>0</v>
      </c>
      <c r="E126" s="9">
        <v>0</v>
      </c>
      <c r="F126" s="9">
        <v>2089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13480</v>
      </c>
      <c r="O126" s="9">
        <v>472.91972499899566</v>
      </c>
      <c r="P126" s="9">
        <v>7502.083748024888</v>
      </c>
      <c r="Q126" s="9">
        <v>205.26909676741343</v>
      </c>
      <c r="R126" s="9">
        <v>136.90741661167704</v>
      </c>
      <c r="S126" s="9">
        <v>0</v>
      </c>
      <c r="T126" s="9">
        <v>0</v>
      </c>
      <c r="U126" s="9">
        <v>0</v>
      </c>
      <c r="V126" s="9">
        <v>113.87878787890077</v>
      </c>
      <c r="W126" s="9">
        <v>0</v>
      </c>
      <c r="X126" s="9">
        <v>572.1033410644159</v>
      </c>
      <c r="Y126" s="9">
        <v>0</v>
      </c>
      <c r="Z126" s="9">
        <v>32600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s="8" customFormat="1" ht="15">
      <c r="A127" s="8">
        <v>3712</v>
      </c>
      <c r="B127" s="8">
        <v>125</v>
      </c>
      <c r="C127" s="8" t="s">
        <v>146</v>
      </c>
      <c r="D127" s="9">
        <v>0</v>
      </c>
      <c r="E127" s="9">
        <v>0</v>
      </c>
      <c r="F127" s="9">
        <v>432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1711</v>
      </c>
      <c r="O127" s="9">
        <v>42.58089477941394</v>
      </c>
      <c r="P127" s="9">
        <v>869.1192286126316</v>
      </c>
      <c r="Q127" s="9">
        <v>13.491865515243262</v>
      </c>
      <c r="R127" s="9">
        <v>260.7280948708067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635.6703789597377</v>
      </c>
      <c r="Y127" s="9">
        <v>0</v>
      </c>
      <c r="Z127" s="9">
        <v>13853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8" customFormat="1" ht="15">
      <c r="A128" s="8">
        <v>3719</v>
      </c>
      <c r="B128" s="8">
        <v>126</v>
      </c>
      <c r="C128" s="8" t="s">
        <v>147</v>
      </c>
      <c r="D128" s="9">
        <v>0</v>
      </c>
      <c r="E128" s="9">
        <v>0</v>
      </c>
      <c r="F128" s="9">
        <v>1296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29931</v>
      </c>
      <c r="O128" s="9">
        <v>22733.66792990081</v>
      </c>
      <c r="P128" s="9">
        <v>12519.960270014592</v>
      </c>
      <c r="Q128" s="9">
        <v>273.6921290232567</v>
      </c>
      <c r="R128" s="9">
        <v>136.90741661167704</v>
      </c>
      <c r="S128" s="9">
        <v>0</v>
      </c>
      <c r="T128" s="9">
        <v>0</v>
      </c>
      <c r="U128" s="9">
        <v>376.3300000000745</v>
      </c>
      <c r="V128" s="9">
        <v>2196.170000000391</v>
      </c>
      <c r="W128" s="9">
        <v>2925.5</v>
      </c>
      <c r="X128" s="9">
        <v>12459.139427610673</v>
      </c>
      <c r="Y128" s="9">
        <v>0</v>
      </c>
      <c r="Z128" s="9">
        <v>52525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256" s="8" customFormat="1" ht="15">
      <c r="A129" s="8">
        <v>3911</v>
      </c>
      <c r="B129" s="8">
        <v>127</v>
      </c>
      <c r="C129" s="8" t="s">
        <v>148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23498</v>
      </c>
      <c r="O129" s="9">
        <v>3222.558355981484</v>
      </c>
      <c r="P129" s="9">
        <v>4299.162363137584</v>
      </c>
      <c r="Q129" s="9">
        <v>318.9862489673542</v>
      </c>
      <c r="R129" s="9">
        <v>430.85569345450494</v>
      </c>
      <c r="S129" s="9">
        <v>0</v>
      </c>
      <c r="T129" s="9">
        <v>0</v>
      </c>
      <c r="U129" s="9">
        <v>0</v>
      </c>
      <c r="V129" s="9">
        <v>28.430000000167638</v>
      </c>
      <c r="W129" s="9">
        <v>0</v>
      </c>
      <c r="X129" s="9">
        <v>8263.71492647659</v>
      </c>
      <c r="Y129" s="9">
        <v>0</v>
      </c>
      <c r="Z129" s="9">
        <v>16205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s="8" customFormat="1" ht="15">
      <c r="A130" s="8">
        <v>3919</v>
      </c>
      <c r="B130" s="8">
        <v>128</v>
      </c>
      <c r="C130" s="8" t="s">
        <v>149</v>
      </c>
      <c r="D130" s="9">
        <v>0</v>
      </c>
      <c r="E130" s="9">
        <v>0</v>
      </c>
      <c r="F130" s="9">
        <v>8932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71018</v>
      </c>
      <c r="O130" s="9">
        <v>8242.574057554826</v>
      </c>
      <c r="P130" s="9">
        <v>38232.161188970786</v>
      </c>
      <c r="Q130" s="9">
        <v>2096.057678259327</v>
      </c>
      <c r="R130" s="9">
        <v>1339.8806728690397</v>
      </c>
      <c r="S130" s="9">
        <v>0</v>
      </c>
      <c r="T130" s="9">
        <v>0</v>
      </c>
      <c r="U130" s="9">
        <v>17666.55102040805</v>
      </c>
      <c r="V130" s="9">
        <v>3578.979591836687</v>
      </c>
      <c r="W130" s="9">
        <v>1257.3822923107073</v>
      </c>
      <c r="X130" s="9">
        <v>20087.183975127526</v>
      </c>
      <c r="Y130" s="9">
        <v>0</v>
      </c>
      <c r="Z130" s="9">
        <v>58241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1:256" s="8" customFormat="1" ht="15">
      <c r="A131" s="8">
        <v>3921</v>
      </c>
      <c r="B131" s="8">
        <v>129</v>
      </c>
      <c r="C131" s="8" t="s">
        <v>150</v>
      </c>
      <c r="D131" s="9">
        <v>0</v>
      </c>
      <c r="E131" s="9">
        <v>1119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34045</v>
      </c>
      <c r="O131" s="9">
        <v>38977.826300088316</v>
      </c>
      <c r="P131" s="9">
        <v>33894.640485894866</v>
      </c>
      <c r="Q131" s="9">
        <v>6789.299468200887</v>
      </c>
      <c r="R131" s="9">
        <v>0</v>
      </c>
      <c r="S131" s="9">
        <v>0</v>
      </c>
      <c r="T131" s="9">
        <v>0</v>
      </c>
      <c r="U131" s="9">
        <v>3614.0526315793395</v>
      </c>
      <c r="V131" s="9">
        <v>5695.438571428414</v>
      </c>
      <c r="W131" s="9">
        <v>19295.11482580891</v>
      </c>
      <c r="X131" s="9">
        <v>31.783518947660923</v>
      </c>
      <c r="Y131" s="9">
        <v>0</v>
      </c>
      <c r="Z131" s="9">
        <v>3793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1:256" s="8" customFormat="1" ht="15">
      <c r="A132" s="8">
        <v>4111</v>
      </c>
      <c r="B132" s="8">
        <v>130</v>
      </c>
      <c r="C132" s="8" t="s">
        <v>151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134178</v>
      </c>
      <c r="O132" s="9">
        <v>1506.6388940121979</v>
      </c>
      <c r="P132" s="9">
        <v>252129.36841753311</v>
      </c>
      <c r="Q132" s="9">
        <v>105429.2919547453</v>
      </c>
      <c r="R132" s="9">
        <v>45844.857793489704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2987.6507811108604</v>
      </c>
      <c r="Y132" s="9">
        <v>0</v>
      </c>
      <c r="Z132" s="9">
        <v>144006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304898.6607130915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1:256" s="8" customFormat="1" ht="15">
      <c r="A133" s="8">
        <v>4112</v>
      </c>
      <c r="B133" s="8">
        <v>131</v>
      </c>
      <c r="C133" s="8" t="s">
        <v>152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204584</v>
      </c>
      <c r="O133" s="9">
        <v>3452.676383089274</v>
      </c>
      <c r="P133" s="9">
        <v>263706.5210690531</v>
      </c>
      <c r="Q133" s="9">
        <v>113063.76042700768</v>
      </c>
      <c r="R133" s="9">
        <v>48126.983627745416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3369.053008486517</v>
      </c>
      <c r="Y133" s="9">
        <v>0</v>
      </c>
      <c r="Z133" s="9">
        <v>62804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375338.23478360474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s="8" customFormat="1" ht="15">
      <c r="A134" s="8">
        <v>4121</v>
      </c>
      <c r="B134" s="8">
        <v>132</v>
      </c>
      <c r="C134" s="8" t="s">
        <v>153</v>
      </c>
      <c r="D134" s="9">
        <v>0</v>
      </c>
      <c r="E134" s="9">
        <v>1804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224617</v>
      </c>
      <c r="O134" s="9">
        <v>5267.34728188999</v>
      </c>
      <c r="P134" s="9">
        <v>128798.22064440325</v>
      </c>
      <c r="Q134" s="9">
        <v>96913.03370059468</v>
      </c>
      <c r="R134" s="9">
        <v>42724.17403248709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3305.4859705902636</v>
      </c>
      <c r="Y134" s="9">
        <v>0</v>
      </c>
      <c r="Z134" s="9">
        <v>66772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35101.49891348183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1:256" s="8" customFormat="1" ht="15">
      <c r="A135" s="8">
        <v>4131</v>
      </c>
      <c r="B135" s="8">
        <v>133</v>
      </c>
      <c r="C135" s="8" t="s">
        <v>154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230112</v>
      </c>
      <c r="O135" s="9">
        <v>70759.48138241842</v>
      </c>
      <c r="P135" s="9">
        <v>151045.04837889224</v>
      </c>
      <c r="Q135" s="9">
        <v>2024117.1239227545</v>
      </c>
      <c r="R135" s="9">
        <v>137115.79775318608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2351.9804021501914</v>
      </c>
      <c r="Y135" s="9">
        <v>0</v>
      </c>
      <c r="Z135" s="9">
        <v>61763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394773.5746549368</v>
      </c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1:256" s="8" customFormat="1" ht="15">
      <c r="A136" s="8">
        <v>4132</v>
      </c>
      <c r="B136" s="8">
        <v>134</v>
      </c>
      <c r="C136" s="8" t="s">
        <v>155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66293</v>
      </c>
      <c r="O136" s="9">
        <v>1335.409338409081</v>
      </c>
      <c r="P136" s="9">
        <v>12178.77293055877</v>
      </c>
      <c r="Q136" s="9">
        <v>506323.69276032504</v>
      </c>
      <c r="R136" s="9">
        <v>39023.64709524659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985.2890873868018</v>
      </c>
      <c r="Y136" s="9">
        <v>0</v>
      </c>
      <c r="Z136" s="9">
        <v>28641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227630.45371481776</v>
      </c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s="8" customFormat="1" ht="15">
      <c r="A137" s="8">
        <v>5111</v>
      </c>
      <c r="B137" s="8">
        <v>135</v>
      </c>
      <c r="C137" s="8" t="s">
        <v>156</v>
      </c>
      <c r="D137" s="9">
        <v>0</v>
      </c>
      <c r="E137" s="9">
        <v>71421355</v>
      </c>
      <c r="F137" s="9">
        <v>0</v>
      </c>
      <c r="G137" s="9">
        <v>0</v>
      </c>
      <c r="H137" s="9">
        <v>2353715.390457699</v>
      </c>
      <c r="I137" s="9">
        <v>35180.8054619273</v>
      </c>
      <c r="J137" s="9">
        <v>0</v>
      </c>
      <c r="K137" s="9">
        <v>2241.887631986393</v>
      </c>
      <c r="L137" s="9">
        <v>0</v>
      </c>
      <c r="M137" s="9">
        <v>8695992</v>
      </c>
      <c r="N137" s="9">
        <v>437315</v>
      </c>
      <c r="O137" s="9">
        <v>17898626.616160087</v>
      </c>
      <c r="P137" s="9">
        <v>8559.966386335902</v>
      </c>
      <c r="Q137" s="9">
        <v>306945.56911163917</v>
      </c>
      <c r="R137" s="9">
        <v>0</v>
      </c>
      <c r="S137" s="9">
        <v>0</v>
      </c>
      <c r="T137" s="9">
        <v>79934</v>
      </c>
      <c r="U137" s="9">
        <v>0</v>
      </c>
      <c r="V137" s="9">
        <v>0</v>
      </c>
      <c r="W137" s="9">
        <v>0</v>
      </c>
      <c r="X137" s="9">
        <v>803092.9797268026</v>
      </c>
      <c r="Y137" s="9">
        <v>39192226.49366793</v>
      </c>
      <c r="Z137" s="9">
        <v>4692</v>
      </c>
      <c r="AA137" s="9">
        <v>0</v>
      </c>
      <c r="AB137" s="9">
        <v>0</v>
      </c>
      <c r="AC137" s="9">
        <v>82000</v>
      </c>
      <c r="AD137" s="9">
        <v>0</v>
      </c>
      <c r="AE137" s="9">
        <v>0</v>
      </c>
      <c r="AF137" s="9">
        <v>579.6163697604788</v>
      </c>
      <c r="AG137" s="9">
        <v>332720</v>
      </c>
      <c r="AH137" s="9">
        <v>95885</v>
      </c>
      <c r="AI137" s="9">
        <v>926976.1100386083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</row>
    <row r="138" spans="1:256" s="8" customFormat="1" ht="15">
      <c r="A138" s="8">
        <v>5121</v>
      </c>
      <c r="B138" s="8">
        <v>136</v>
      </c>
      <c r="C138" s="8" t="s">
        <v>157</v>
      </c>
      <c r="D138" s="9">
        <v>0</v>
      </c>
      <c r="E138" s="9">
        <v>40740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386.85195895656943</v>
      </c>
      <c r="P138" s="9">
        <v>415.8851593360305</v>
      </c>
      <c r="Q138" s="9">
        <v>0</v>
      </c>
      <c r="R138" s="9">
        <v>0</v>
      </c>
      <c r="S138" s="9">
        <v>0</v>
      </c>
      <c r="T138" s="9">
        <v>1027075</v>
      </c>
      <c r="U138" s="9">
        <v>0</v>
      </c>
      <c r="V138" s="9">
        <v>0</v>
      </c>
      <c r="W138" s="9">
        <v>0</v>
      </c>
      <c r="X138" s="9">
        <v>1942619</v>
      </c>
      <c r="Y138" s="9">
        <v>16553366.98025962</v>
      </c>
      <c r="Z138" s="9">
        <v>305234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1:256" s="8" customFormat="1" ht="15">
      <c r="A139" s="8">
        <v>5122</v>
      </c>
      <c r="B139" s="8">
        <v>137</v>
      </c>
      <c r="C139" s="8" t="s">
        <v>158</v>
      </c>
      <c r="D139" s="9">
        <v>0</v>
      </c>
      <c r="E139" s="9">
        <v>67453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32810</v>
      </c>
      <c r="O139" s="9">
        <v>202769.3149641268</v>
      </c>
      <c r="P139" s="9">
        <v>11875.943931043148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5540.271349275485</v>
      </c>
      <c r="Y139" s="9">
        <v>0</v>
      </c>
      <c r="Z139" s="9">
        <v>94567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1:256" s="8" customFormat="1" ht="15">
      <c r="A140" s="8">
        <v>5211</v>
      </c>
      <c r="B140" s="8">
        <v>138</v>
      </c>
      <c r="C140" s="8" t="s">
        <v>159</v>
      </c>
      <c r="D140" s="9">
        <v>0</v>
      </c>
      <c r="E140" s="9">
        <v>322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1154993</v>
      </c>
      <c r="O140" s="9">
        <v>319748.998665113</v>
      </c>
      <c r="P140" s="9">
        <v>69564.86833895557</v>
      </c>
      <c r="Q140" s="9">
        <v>29942.304397019092</v>
      </c>
      <c r="R140" s="9">
        <v>13961.536477853078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10955.034933356568</v>
      </c>
      <c r="Y140" s="9">
        <v>0</v>
      </c>
      <c r="Z140" s="9">
        <v>29846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235161.00386099517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</row>
    <row r="141" spans="1:256" s="8" customFormat="1" ht="15">
      <c r="A141" s="8">
        <v>5212</v>
      </c>
      <c r="B141" s="8">
        <v>139</v>
      </c>
      <c r="C141" s="8" t="s">
        <v>160</v>
      </c>
      <c r="D141" s="9">
        <v>0</v>
      </c>
      <c r="E141" s="9">
        <v>10205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234439</v>
      </c>
      <c r="O141" s="9">
        <v>233159.39016600326</v>
      </c>
      <c r="P141" s="9">
        <v>291755.55243427865</v>
      </c>
      <c r="Q141" s="9">
        <v>52664.53333403077</v>
      </c>
      <c r="R141" s="9">
        <v>1407.3277089940384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62986</v>
      </c>
      <c r="AA141" s="9">
        <v>0</v>
      </c>
      <c r="AB141" s="9">
        <v>0</v>
      </c>
      <c r="AC141" s="9">
        <v>0</v>
      </c>
      <c r="AD141" s="9">
        <v>42133000</v>
      </c>
      <c r="AE141" s="9">
        <v>14653955.46454744</v>
      </c>
      <c r="AF141" s="9">
        <v>0</v>
      </c>
      <c r="AG141" s="9">
        <v>0</v>
      </c>
      <c r="AH141" s="9">
        <v>0</v>
      </c>
      <c r="AI141" s="9">
        <v>0</v>
      </c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pans="1:256" s="8" customFormat="1" ht="15">
      <c r="A142" s="8">
        <v>6111</v>
      </c>
      <c r="B142" s="8">
        <v>140</v>
      </c>
      <c r="C142" s="8" t="s">
        <v>161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1204594</v>
      </c>
      <c r="O142" s="9">
        <v>0</v>
      </c>
      <c r="P142" s="9">
        <v>468817.64959164057</v>
      </c>
      <c r="Q142" s="9">
        <v>58939.214503292926</v>
      </c>
      <c r="R142" s="9">
        <v>1839.190074629616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340.66393409855664</v>
      </c>
      <c r="Y142" s="9">
        <v>0</v>
      </c>
      <c r="Z142" s="9">
        <v>344682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</row>
    <row r="143" spans="1:256" s="8" customFormat="1" ht="15">
      <c r="A143" s="8">
        <v>6112</v>
      </c>
      <c r="B143" s="8">
        <v>141</v>
      </c>
      <c r="C143" s="8" t="s">
        <v>162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1747822</v>
      </c>
      <c r="O143" s="9">
        <v>0</v>
      </c>
      <c r="P143" s="9">
        <v>906152.1869635358</v>
      </c>
      <c r="Q143" s="9">
        <v>35746.69768260885</v>
      </c>
      <c r="R143" s="9">
        <v>1123.4461539608892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147800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1:256" s="8" customFormat="1" ht="15">
      <c r="A144" s="8">
        <v>6211</v>
      </c>
      <c r="B144" s="8">
        <v>142</v>
      </c>
      <c r="C144" s="8" t="s">
        <v>163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17470</v>
      </c>
      <c r="O144" s="9">
        <v>0</v>
      </c>
      <c r="P144" s="9">
        <v>123371.52497306559</v>
      </c>
      <c r="Q144" s="9">
        <v>17388.123535095714</v>
      </c>
      <c r="R144" s="9">
        <v>7525.88122492109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28938.5047175698</v>
      </c>
      <c r="Y144" s="9">
        <v>0</v>
      </c>
      <c r="Z144" s="9">
        <v>50940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1:256" s="8" customFormat="1" ht="15">
      <c r="A145" s="8">
        <v>6212</v>
      </c>
      <c r="B145" s="8">
        <v>143</v>
      </c>
      <c r="C145" s="8" t="s">
        <v>164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10629</v>
      </c>
      <c r="O145" s="9">
        <v>0</v>
      </c>
      <c r="P145" s="9">
        <v>42943.17099145148</v>
      </c>
      <c r="Q145" s="9">
        <v>8392.904055154882</v>
      </c>
      <c r="R145" s="9">
        <v>601.9899642192759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60871.266119051725</v>
      </c>
      <c r="Y145" s="9">
        <v>0</v>
      </c>
      <c r="Z145" s="9">
        <v>58519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256" s="8" customFormat="1" ht="15">
      <c r="A146" s="8">
        <v>6411</v>
      </c>
      <c r="B146" s="8">
        <v>144</v>
      </c>
      <c r="C146" s="8" t="s">
        <v>165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177545</v>
      </c>
      <c r="O146" s="9">
        <v>0</v>
      </c>
      <c r="P146" s="9">
        <v>307668.2069288781</v>
      </c>
      <c r="Q146" s="9">
        <v>80837.4759391956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7835.270484250039</v>
      </c>
      <c r="Y146" s="9">
        <v>0</v>
      </c>
      <c r="Z146" s="9">
        <v>114103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1:256" s="8" customFormat="1" ht="15">
      <c r="A147" s="8">
        <v>6421</v>
      </c>
      <c r="B147" s="8">
        <v>145</v>
      </c>
      <c r="C147" s="8" t="s">
        <v>166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90114</v>
      </c>
      <c r="O147" s="9">
        <v>0</v>
      </c>
      <c r="P147" s="9">
        <v>415804.40493626334</v>
      </c>
      <c r="Q147" s="9">
        <v>70248.28891909681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2563.944346103817</v>
      </c>
      <c r="Y147" s="9">
        <v>0</v>
      </c>
      <c r="Z147" s="9">
        <v>4291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256" s="8" customFormat="1" ht="15">
      <c r="A148" s="8">
        <v>6422</v>
      </c>
      <c r="B148" s="8">
        <v>146</v>
      </c>
      <c r="C148" s="8" t="s">
        <v>167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1:256" s="8" customFormat="1" ht="15">
      <c r="A149" s="8">
        <v>7111</v>
      </c>
      <c r="B149" s="8">
        <v>147</v>
      </c>
      <c r="C149" s="8" t="s">
        <v>168</v>
      </c>
      <c r="D149" s="9">
        <v>0</v>
      </c>
      <c r="E149" s="9">
        <v>989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88365</v>
      </c>
      <c r="O149" s="9">
        <v>0</v>
      </c>
      <c r="P149" s="9">
        <v>31409.423829861917</v>
      </c>
      <c r="Q149" s="9">
        <v>151431.73483829014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609.6091452278197</v>
      </c>
      <c r="Y149" s="9">
        <v>0</v>
      </c>
      <c r="Z149" s="9">
        <v>10742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1:256" s="8" customFormat="1" ht="15">
      <c r="A150" s="8">
        <v>7112</v>
      </c>
      <c r="B150" s="8">
        <v>148</v>
      </c>
      <c r="C150" s="8" t="s">
        <v>169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12665</v>
      </c>
      <c r="O150" s="9">
        <v>0</v>
      </c>
      <c r="P150" s="9">
        <v>2904.1301053641364</v>
      </c>
      <c r="Q150" s="9">
        <v>17888.28626383934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89.64840370975435</v>
      </c>
      <c r="Y150" s="9">
        <v>0</v>
      </c>
      <c r="Z150" s="9">
        <v>164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1:256" s="8" customFormat="1" ht="15">
      <c r="A151" s="8">
        <v>7121</v>
      </c>
      <c r="B151" s="8">
        <v>149</v>
      </c>
      <c r="C151" s="8" t="s">
        <v>340</v>
      </c>
      <c r="D151" s="9">
        <v>0</v>
      </c>
      <c r="E151" s="9">
        <v>4017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4602</v>
      </c>
      <c r="O151" s="9">
        <v>0</v>
      </c>
      <c r="P151" s="9">
        <v>26842.762517151423</v>
      </c>
      <c r="Q151" s="9">
        <v>1366394.462283248</v>
      </c>
      <c r="R151" s="9">
        <v>19671.381088306895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1447327.0310607757</v>
      </c>
      <c r="Y151" s="9">
        <v>0</v>
      </c>
      <c r="Z151" s="9">
        <v>16745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1:256" s="8" customFormat="1" ht="15">
      <c r="A152" s="8">
        <v>7122</v>
      </c>
      <c r="B152" s="8">
        <v>150</v>
      </c>
      <c r="C152" s="8" t="s">
        <v>341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29401</v>
      </c>
      <c r="O152" s="9">
        <v>0</v>
      </c>
      <c r="P152" s="9">
        <v>27865.315105519257</v>
      </c>
      <c r="Q152" s="9">
        <v>13220985.47646445</v>
      </c>
      <c r="R152" s="9">
        <v>149852.21418680064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304.80457261390984</v>
      </c>
      <c r="Y152" s="9">
        <v>0</v>
      </c>
      <c r="Z152" s="9">
        <v>29852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1:256" s="8" customFormat="1" ht="15">
      <c r="A153" s="8">
        <v>7131</v>
      </c>
      <c r="B153" s="8">
        <v>151</v>
      </c>
      <c r="C153" s="8" t="s">
        <v>170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8331.835206700489</v>
      </c>
      <c r="Q153" s="9">
        <v>5983933.3948188685</v>
      </c>
      <c r="R153" s="9">
        <v>15861868.800738182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31502.449063675478</v>
      </c>
      <c r="Y153" s="9">
        <v>0</v>
      </c>
      <c r="Z153" s="9">
        <v>9941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1:256" s="8" customFormat="1" ht="15">
      <c r="A154" s="8">
        <v>7132</v>
      </c>
      <c r="B154" s="8">
        <v>152</v>
      </c>
      <c r="C154" s="8" t="s">
        <v>171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2336.830446269363</v>
      </c>
      <c r="Q154" s="9">
        <v>10223634.561009757</v>
      </c>
      <c r="R154" s="9">
        <v>3359833.837674368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17517.298084923998</v>
      </c>
      <c r="Y154" s="9">
        <v>0</v>
      </c>
      <c r="Z154" s="9">
        <v>3186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1:256" s="8" customFormat="1" ht="15">
      <c r="A155" s="8">
        <v>7141</v>
      </c>
      <c r="B155" s="8">
        <v>153</v>
      </c>
      <c r="C155" s="8" t="s">
        <v>172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662064</v>
      </c>
      <c r="O155" s="9">
        <v>13018302</v>
      </c>
      <c r="P155" s="9">
        <v>1432.3811677135527</v>
      </c>
      <c r="Q155" s="9">
        <v>7158.398360513151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745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1:256" s="8" customFormat="1" ht="15">
      <c r="A156" s="8">
        <v>7142</v>
      </c>
      <c r="B156" s="8">
        <v>154</v>
      </c>
      <c r="C156" s="8" t="s">
        <v>173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1242788</v>
      </c>
      <c r="O156" s="9">
        <v>1557019.3403474614</v>
      </c>
      <c r="P156" s="9">
        <v>491.5924092149362</v>
      </c>
      <c r="Q156" s="9">
        <v>225978.1466286704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8957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1:256" s="8" customFormat="1" ht="15">
      <c r="A157" s="8">
        <v>7143</v>
      </c>
      <c r="B157" s="8">
        <v>155</v>
      </c>
      <c r="C157" s="8" t="s">
        <v>342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122657</v>
      </c>
      <c r="O157" s="9">
        <v>128399.51729028672</v>
      </c>
      <c r="P157" s="9">
        <v>12592.639229898341</v>
      </c>
      <c r="Q157" s="9">
        <v>113791.35746014863</v>
      </c>
      <c r="R157" s="9">
        <v>15538.991785429418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537.8904222603887</v>
      </c>
      <c r="Y157" s="9">
        <v>0</v>
      </c>
      <c r="Z157" s="9">
        <v>629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1:256" s="8" customFormat="1" ht="15">
      <c r="A158" s="8">
        <v>7151</v>
      </c>
      <c r="B158" s="8">
        <v>156</v>
      </c>
      <c r="C158" s="8" t="s">
        <v>174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28953</v>
      </c>
      <c r="O158" s="9">
        <v>1810.1410163789988</v>
      </c>
      <c r="P158" s="9">
        <v>12516.931980019435</v>
      </c>
      <c r="Q158" s="9">
        <v>2543.216649621725</v>
      </c>
      <c r="R158" s="9">
        <v>28597.54331695661</v>
      </c>
      <c r="S158" s="9">
        <v>11402667</v>
      </c>
      <c r="T158" s="9">
        <v>0</v>
      </c>
      <c r="U158" s="9">
        <v>0</v>
      </c>
      <c r="V158" s="9">
        <v>0</v>
      </c>
      <c r="W158" s="9">
        <v>0</v>
      </c>
      <c r="X158" s="9">
        <v>3872.811040269211</v>
      </c>
      <c r="Y158" s="9">
        <v>0</v>
      </c>
      <c r="Z158" s="9">
        <v>7917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1:256" s="8" customFormat="1" ht="15">
      <c r="A159" s="8">
        <v>7161</v>
      </c>
      <c r="B159" s="8">
        <v>157</v>
      </c>
      <c r="C159" s="8" t="s">
        <v>175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1222</v>
      </c>
      <c r="O159" s="9">
        <v>42.58089478313923</v>
      </c>
      <c r="P159" s="9">
        <v>1432.3811677135527</v>
      </c>
      <c r="Q159" s="9">
        <v>104819.26689252257</v>
      </c>
      <c r="R159" s="9">
        <v>8421.819465983659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179.2968074195087</v>
      </c>
      <c r="Y159" s="9">
        <v>0</v>
      </c>
      <c r="Z159" s="9">
        <v>991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1:256" s="8" customFormat="1" ht="15">
      <c r="A160" s="8">
        <v>7171</v>
      </c>
      <c r="B160" s="8">
        <v>158</v>
      </c>
      <c r="C160" s="8" t="s">
        <v>176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8593</v>
      </c>
      <c r="O160" s="9">
        <v>0</v>
      </c>
      <c r="P160" s="9">
        <v>5881.948600610718</v>
      </c>
      <c r="Q160" s="9">
        <v>10547.74771887064</v>
      </c>
      <c r="R160" s="9">
        <v>2519.7004689648747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555.8201030008495</v>
      </c>
      <c r="Y160" s="9">
        <v>0</v>
      </c>
      <c r="Z160" s="9">
        <v>965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1:256" s="8" customFormat="1" ht="15">
      <c r="A161" s="8">
        <v>7181</v>
      </c>
      <c r="B161" s="8">
        <v>159</v>
      </c>
      <c r="C161" s="8" t="s">
        <v>177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9366</v>
      </c>
      <c r="O161" s="9">
        <v>0</v>
      </c>
      <c r="P161" s="9">
        <v>4071.0311835017055</v>
      </c>
      <c r="Q161" s="9">
        <v>10821.439847894013</v>
      </c>
      <c r="R161" s="9">
        <v>2258.9723740927875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699.257548937574</v>
      </c>
      <c r="Y161" s="9">
        <v>0</v>
      </c>
      <c r="Z161" s="9">
        <v>1306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1:256" s="8" customFormat="1" ht="15">
      <c r="A162" s="8">
        <v>7189</v>
      </c>
      <c r="B162" s="8">
        <v>160</v>
      </c>
      <c r="C162" s="8" t="s">
        <v>178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37790</v>
      </c>
      <c r="O162" s="9">
        <v>4312.448067046702</v>
      </c>
      <c r="P162" s="9">
        <v>22772.740763648413</v>
      </c>
      <c r="Q162" s="9">
        <v>76632.83242183924</v>
      </c>
      <c r="R162" s="9">
        <v>21566.944805070758</v>
      </c>
      <c r="S162" s="9">
        <v>1337.762380598113</v>
      </c>
      <c r="T162" s="9">
        <v>0</v>
      </c>
      <c r="U162" s="9">
        <v>0</v>
      </c>
      <c r="V162" s="9">
        <v>0</v>
      </c>
      <c r="W162" s="9">
        <v>0</v>
      </c>
      <c r="X162" s="9">
        <v>1828.827435683459</v>
      </c>
      <c r="Y162" s="9">
        <v>0</v>
      </c>
      <c r="Z162" s="9">
        <v>54446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1:256" s="8" customFormat="1" ht="15">
      <c r="A163" s="8">
        <v>7311</v>
      </c>
      <c r="B163" s="8">
        <v>161</v>
      </c>
      <c r="C163" s="8" t="s">
        <v>179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26389</v>
      </c>
      <c r="O163" s="9">
        <v>0</v>
      </c>
      <c r="P163" s="9">
        <v>20321.844727560878</v>
      </c>
      <c r="Q163" s="9">
        <v>0</v>
      </c>
      <c r="R163" s="9">
        <v>95164.74795568362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7064.294212343171</v>
      </c>
      <c r="Y163" s="9">
        <v>0</v>
      </c>
      <c r="Z163" s="9">
        <v>2947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1:256" s="8" customFormat="1" ht="15">
      <c r="A164" s="8">
        <v>7312</v>
      </c>
      <c r="B164" s="8">
        <v>162</v>
      </c>
      <c r="C164" s="8" t="s">
        <v>180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219449</v>
      </c>
      <c r="O164" s="9">
        <v>0</v>
      </c>
      <c r="P164" s="9">
        <v>18587.643990329467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878.5543563570827</v>
      </c>
      <c r="Y164" s="9">
        <v>0</v>
      </c>
      <c r="Z164" s="9">
        <v>60716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1:256" s="8" customFormat="1" ht="15">
      <c r="A165" s="8">
        <v>7319</v>
      </c>
      <c r="B165" s="8">
        <v>163</v>
      </c>
      <c r="C165" s="8" t="s">
        <v>181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2263.142056387849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205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1:256" s="8" customFormat="1" ht="15">
      <c r="A166" s="8">
        <v>7321</v>
      </c>
      <c r="B166" s="8">
        <v>164</v>
      </c>
      <c r="C166" s="8" t="s">
        <v>182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154049</v>
      </c>
      <c r="O166" s="9">
        <v>0</v>
      </c>
      <c r="P166" s="9">
        <v>2754.734465601854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824.7653141319752</v>
      </c>
      <c r="Y166" s="9">
        <v>0</v>
      </c>
      <c r="Z166" s="9">
        <v>8582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1:256" s="8" customFormat="1" ht="15">
      <c r="A167" s="8">
        <v>8111</v>
      </c>
      <c r="B167" s="8">
        <v>165</v>
      </c>
      <c r="C167" s="8" t="s">
        <v>183</v>
      </c>
      <c r="D167" s="9">
        <v>0</v>
      </c>
      <c r="E167" s="9">
        <v>1333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626018</v>
      </c>
      <c r="O167" s="9">
        <v>0</v>
      </c>
      <c r="P167" s="9">
        <v>133285.13698724099</v>
      </c>
      <c r="Q167" s="9">
        <v>136071.2459492013</v>
      </c>
      <c r="R167" s="9">
        <v>58796.70207383111</v>
      </c>
      <c r="S167" s="9">
        <v>236611.9463437833</v>
      </c>
      <c r="T167" s="9">
        <v>0</v>
      </c>
      <c r="U167" s="9">
        <v>0</v>
      </c>
      <c r="V167" s="9">
        <v>0</v>
      </c>
      <c r="W167" s="9">
        <v>0</v>
      </c>
      <c r="X167" s="9">
        <v>63722.08535702899</v>
      </c>
      <c r="Y167" s="9">
        <v>0</v>
      </c>
      <c r="Z167" s="9">
        <v>64358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1:256" s="8" customFormat="1" ht="15">
      <c r="A168" s="8">
        <v>8112</v>
      </c>
      <c r="B168" s="8">
        <v>166</v>
      </c>
      <c r="C168" s="8" t="s">
        <v>184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1663198</v>
      </c>
      <c r="O168" s="9">
        <v>0</v>
      </c>
      <c r="P168" s="9">
        <v>456452.13211137895</v>
      </c>
      <c r="Q168" s="9">
        <v>318036.99985782057</v>
      </c>
      <c r="R168" s="9">
        <v>127785.95997997001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63417.28078441508</v>
      </c>
      <c r="Y168" s="9">
        <v>0</v>
      </c>
      <c r="Z168" s="9">
        <v>98827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256" s="8" customFormat="1" ht="15">
      <c r="A169" s="8">
        <v>8211</v>
      </c>
      <c r="B169" s="8">
        <v>167</v>
      </c>
      <c r="C169" s="8" t="s">
        <v>185</v>
      </c>
      <c r="D169" s="9">
        <v>0</v>
      </c>
      <c r="E169" s="9">
        <v>224316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333808</v>
      </c>
      <c r="O169" s="9">
        <v>0</v>
      </c>
      <c r="P169" s="9">
        <v>330217.8636628827</v>
      </c>
      <c r="Q169" s="9">
        <v>218086.36900693923</v>
      </c>
      <c r="R169" s="9">
        <v>31430.3188342005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238256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1:256" s="8" customFormat="1" ht="15">
      <c r="A170" s="8">
        <v>8213</v>
      </c>
      <c r="B170" s="8">
        <v>168</v>
      </c>
      <c r="C170" s="8" t="s">
        <v>186</v>
      </c>
      <c r="D170" s="9">
        <v>0</v>
      </c>
      <c r="E170" s="9">
        <v>39307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530024</v>
      </c>
      <c r="O170" s="9">
        <v>0</v>
      </c>
      <c r="P170" s="9">
        <v>126988.31265729293</v>
      </c>
      <c r="Q170" s="9">
        <v>113262.28359101713</v>
      </c>
      <c r="R170" s="9">
        <v>51339.274557217956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20690.85157625377</v>
      </c>
      <c r="Y170" s="9">
        <v>0</v>
      </c>
      <c r="Z170" s="9">
        <v>27460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1:256" s="8" customFormat="1" ht="15">
      <c r="A171" s="8">
        <v>8221</v>
      </c>
      <c r="B171" s="8">
        <v>169</v>
      </c>
      <c r="C171" s="8" t="s">
        <v>187</v>
      </c>
      <c r="D171" s="9">
        <v>0</v>
      </c>
      <c r="E171" s="9">
        <v>60910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94448.32722923346</v>
      </c>
      <c r="Q171" s="9">
        <v>169063.6756573394</v>
      </c>
      <c r="R171" s="9">
        <v>27492.217262253165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56855.01763284765</v>
      </c>
      <c r="Y171" s="9">
        <v>0</v>
      </c>
      <c r="Z171" s="9">
        <v>106109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1:256" s="8" customFormat="1" ht="15">
      <c r="A172" s="8">
        <v>8222</v>
      </c>
      <c r="B172" s="8">
        <v>170</v>
      </c>
      <c r="C172" s="8" t="s">
        <v>188</v>
      </c>
      <c r="D172" s="9">
        <v>0</v>
      </c>
      <c r="E172" s="9">
        <v>139345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47017.23046494741</v>
      </c>
      <c r="Q172" s="9">
        <v>1230836.8709283099</v>
      </c>
      <c r="R172" s="9">
        <v>55244.1559471935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111777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1:256" s="8" customFormat="1" ht="15">
      <c r="A173" s="8">
        <v>8311</v>
      </c>
      <c r="B173" s="8">
        <v>171</v>
      </c>
      <c r="C173" s="8" t="s">
        <v>189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1791829</v>
      </c>
      <c r="O173" s="9">
        <v>0</v>
      </c>
      <c r="P173" s="9">
        <v>968705.5545336837</v>
      </c>
      <c r="Q173" s="9">
        <v>502972.8915891424</v>
      </c>
      <c r="R173" s="9">
        <v>5607.164047997445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205635.50842987373</v>
      </c>
      <c r="Y173" s="9">
        <v>0</v>
      </c>
      <c r="Z173" s="9">
        <v>631274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1:256" s="8" customFormat="1" ht="15">
      <c r="A174" s="8">
        <v>8312</v>
      </c>
      <c r="B174" s="8">
        <v>172</v>
      </c>
      <c r="C174" s="8" t="s">
        <v>190</v>
      </c>
      <c r="D174" s="9">
        <v>0</v>
      </c>
      <c r="E174" s="9">
        <v>14375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28465</v>
      </c>
      <c r="O174" s="9">
        <v>0</v>
      </c>
      <c r="P174" s="9">
        <v>30540.304601250216</v>
      </c>
      <c r="Q174" s="9">
        <v>26113.50570473075</v>
      </c>
      <c r="R174" s="9">
        <v>4335.737083431333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19801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s="8" customFormat="1" ht="15">
      <c r="A175" s="8">
        <v>8313</v>
      </c>
      <c r="B175" s="8">
        <v>173</v>
      </c>
      <c r="C175" s="8" t="s">
        <v>191</v>
      </c>
      <c r="D175" s="9">
        <v>0</v>
      </c>
      <c r="E175" s="9">
        <v>2516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151873.79040756822</v>
      </c>
      <c r="Q175" s="9">
        <v>27671.816171742976</v>
      </c>
      <c r="R175" s="9">
        <v>1713.3560520112514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58217.67336923815</v>
      </c>
      <c r="Y175" s="9">
        <v>0</v>
      </c>
      <c r="Z175" s="9">
        <v>166553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1:256" s="8" customFormat="1" ht="15">
      <c r="A176" s="8">
        <v>8314</v>
      </c>
      <c r="B176" s="8">
        <v>174</v>
      </c>
      <c r="C176" s="8" t="s">
        <v>305</v>
      </c>
      <c r="D176" s="9">
        <v>0</v>
      </c>
      <c r="E176" s="9">
        <v>1592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57948</v>
      </c>
      <c r="O176" s="9">
        <v>0</v>
      </c>
      <c r="P176" s="9">
        <v>141128.4080747217</v>
      </c>
      <c r="Q176" s="9">
        <v>29357.3356564641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73977.86274144799</v>
      </c>
      <c r="Y176" s="9">
        <v>0</v>
      </c>
      <c r="Z176" s="9">
        <v>140557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1:256" s="8" customFormat="1" ht="15">
      <c r="A177" s="8">
        <v>8411</v>
      </c>
      <c r="B177" s="8">
        <v>175</v>
      </c>
      <c r="C177" s="8" t="s">
        <v>192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114712</v>
      </c>
      <c r="O177" s="9">
        <v>0</v>
      </c>
      <c r="P177" s="9">
        <v>261480.72792260535</v>
      </c>
      <c r="Q177" s="9">
        <v>37974.78290198743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11331.558228936046</v>
      </c>
      <c r="Y177" s="9">
        <v>0</v>
      </c>
      <c r="Z177" s="9">
        <v>40730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1:256" s="8" customFormat="1" ht="15">
      <c r="A178" s="8">
        <v>8511</v>
      </c>
      <c r="B178" s="8">
        <v>176</v>
      </c>
      <c r="C178" s="8" t="s">
        <v>193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293356</v>
      </c>
      <c r="O178" s="9">
        <v>0</v>
      </c>
      <c r="P178" s="9">
        <v>10294.167123567313</v>
      </c>
      <c r="Q178" s="9">
        <v>18895.357654079795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12891.440453490242</v>
      </c>
      <c r="Y178" s="9">
        <v>0</v>
      </c>
      <c r="Z178" s="9">
        <v>4295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1:256" s="8" customFormat="1" ht="15">
      <c r="A179" s="8">
        <v>8512</v>
      </c>
      <c r="B179" s="8">
        <v>177</v>
      </c>
      <c r="C179" s="8" t="s">
        <v>194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77248</v>
      </c>
      <c r="O179" s="9">
        <v>0</v>
      </c>
      <c r="P179" s="9">
        <v>142222.63019297458</v>
      </c>
      <c r="Q179" s="9">
        <v>49292.530659899116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46363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1:256" s="8" customFormat="1" ht="15">
      <c r="A180" s="8">
        <v>8513</v>
      </c>
      <c r="B180" s="8">
        <v>178</v>
      </c>
      <c r="C180" s="8" t="s">
        <v>195</v>
      </c>
      <c r="D180" s="9">
        <v>0</v>
      </c>
      <c r="E180" s="9">
        <v>0</v>
      </c>
      <c r="F180" s="9">
        <v>7059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37504</v>
      </c>
      <c r="O180" s="9">
        <v>0</v>
      </c>
      <c r="P180" s="9">
        <v>45245.68081777543</v>
      </c>
      <c r="Q180" s="9">
        <v>28915.958913184702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6543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1:256" s="8" customFormat="1" ht="15">
      <c r="A181" s="8">
        <v>8514</v>
      </c>
      <c r="B181" s="8">
        <v>179</v>
      </c>
      <c r="C181" s="8" t="s">
        <v>196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6071.721440307796</v>
      </c>
      <c r="Q181" s="9">
        <v>66734.6216570586</v>
      </c>
      <c r="R181" s="9">
        <v>48671.59327764809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519.9607415180653</v>
      </c>
      <c r="Y181" s="9">
        <v>0</v>
      </c>
      <c r="Z181" s="9">
        <v>2866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1:256" s="8" customFormat="1" ht="15">
      <c r="A182" s="8">
        <v>8515</v>
      </c>
      <c r="B182" s="8">
        <v>180</v>
      </c>
      <c r="C182" s="8" t="s">
        <v>197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3991</v>
      </c>
      <c r="O182" s="9">
        <v>0</v>
      </c>
      <c r="P182" s="9">
        <v>33406.076366674155</v>
      </c>
      <c r="Q182" s="9">
        <v>29002.692334353924</v>
      </c>
      <c r="R182" s="9">
        <v>22395.436010006815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16262.220432983711</v>
      </c>
      <c r="Y182" s="9">
        <v>0</v>
      </c>
      <c r="Z182" s="9">
        <v>21511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s="8" customFormat="1" ht="15">
      <c r="A183" s="8">
        <v>8516</v>
      </c>
      <c r="B183" s="8">
        <v>181</v>
      </c>
      <c r="C183" s="8" t="s">
        <v>198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2374.1793562099338</v>
      </c>
      <c r="Q183" s="9">
        <v>34889.00051771104</v>
      </c>
      <c r="R183" s="9">
        <v>68024.8659567684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394.4529763236642</v>
      </c>
      <c r="Y183" s="9">
        <v>0</v>
      </c>
      <c r="Z183" s="9">
        <v>3779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1:256" s="8" customFormat="1" ht="15">
      <c r="A184" s="8">
        <v>8519</v>
      </c>
      <c r="B184" s="8">
        <v>182</v>
      </c>
      <c r="C184" s="8" t="s">
        <v>199</v>
      </c>
      <c r="D184" s="9">
        <v>0</v>
      </c>
      <c r="E184" s="9">
        <v>9515</v>
      </c>
      <c r="F184" s="9">
        <v>1152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167163</v>
      </c>
      <c r="O184" s="9">
        <v>0</v>
      </c>
      <c r="P184" s="9">
        <v>940317.3546889983</v>
      </c>
      <c r="Q184" s="9">
        <v>111645.18713854253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26643.505582597107</v>
      </c>
      <c r="Y184" s="9">
        <v>0</v>
      </c>
      <c r="Z184" s="9">
        <v>36987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1:256" s="8" customFormat="1" ht="15">
      <c r="A185" s="8">
        <v>8611</v>
      </c>
      <c r="B185" s="8">
        <v>183</v>
      </c>
      <c r="C185" s="8" t="s">
        <v>200</v>
      </c>
      <c r="D185" s="9">
        <v>0</v>
      </c>
      <c r="E185" s="9">
        <v>580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619087</v>
      </c>
      <c r="O185" s="9">
        <v>0</v>
      </c>
      <c r="P185" s="9">
        <v>628613.4466265626</v>
      </c>
      <c r="Q185" s="9">
        <v>137166.01446530223</v>
      </c>
      <c r="R185" s="9">
        <v>2065.6913153491914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108761.44338090532</v>
      </c>
      <c r="Y185" s="9">
        <v>0</v>
      </c>
      <c r="Z185" s="9">
        <v>68324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s="8" customFormat="1" ht="15">
      <c r="A186" s="8">
        <v>8612</v>
      </c>
      <c r="B186" s="8">
        <v>184</v>
      </c>
      <c r="C186" s="8" t="s">
        <v>201</v>
      </c>
      <c r="D186" s="9">
        <v>0</v>
      </c>
      <c r="E186" s="9">
        <v>15196</v>
      </c>
      <c r="F186" s="9">
        <v>37816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307569</v>
      </c>
      <c r="O186" s="9">
        <v>0</v>
      </c>
      <c r="P186" s="9">
        <v>203531.37057510763</v>
      </c>
      <c r="Q186" s="9">
        <v>119828.00357354432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616673.4394399747</v>
      </c>
      <c r="Y186" s="9">
        <v>0</v>
      </c>
      <c r="Z186" s="9">
        <v>1798755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1:256" s="8" customFormat="1" ht="15">
      <c r="A187" s="8">
        <v>8613</v>
      </c>
      <c r="B187" s="8">
        <v>185</v>
      </c>
      <c r="C187" s="8" t="s">
        <v>202</v>
      </c>
      <c r="D187" s="9">
        <v>0</v>
      </c>
      <c r="E187" s="9">
        <v>57100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168790</v>
      </c>
      <c r="O187" s="9">
        <v>0</v>
      </c>
      <c r="P187" s="9">
        <v>194217.35997997597</v>
      </c>
      <c r="Q187" s="9">
        <v>34224.04428874701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79930.5167477876</v>
      </c>
      <c r="Y187" s="9">
        <v>0</v>
      </c>
      <c r="Z187" s="9">
        <v>611740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s="8" customFormat="1" ht="15">
      <c r="A188" s="8">
        <v>8619</v>
      </c>
      <c r="B188" s="8">
        <v>186</v>
      </c>
      <c r="C188" s="8" t="s">
        <v>203</v>
      </c>
      <c r="D188" s="9">
        <v>0</v>
      </c>
      <c r="E188" s="9">
        <v>26956</v>
      </c>
      <c r="F188" s="9">
        <v>12893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282853</v>
      </c>
      <c r="O188" s="9">
        <v>17022.392170518637</v>
      </c>
      <c r="P188" s="9">
        <v>1532688.2266534138</v>
      </c>
      <c r="Q188" s="9">
        <v>138049.73165653646</v>
      </c>
      <c r="R188" s="9">
        <v>25784.901243329048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63273.84333847836</v>
      </c>
      <c r="Y188" s="9">
        <v>0</v>
      </c>
      <c r="Z188" s="9">
        <v>542205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s="8" customFormat="1" ht="15">
      <c r="A189" s="8">
        <v>8900</v>
      </c>
      <c r="B189" s="8">
        <v>187</v>
      </c>
      <c r="C189" s="8" t="s">
        <v>204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s="8" customFormat="1" ht="15">
      <c r="A190" s="8">
        <v>9000</v>
      </c>
      <c r="B190" s="8">
        <v>188</v>
      </c>
      <c r="C190" s="8" t="s">
        <v>205</v>
      </c>
      <c r="D190" s="9">
        <v>0</v>
      </c>
      <c r="E190" s="9">
        <v>15497</v>
      </c>
      <c r="F190" s="9">
        <v>1945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2851</v>
      </c>
      <c r="O190" s="9">
        <v>175765.77986196429</v>
      </c>
      <c r="P190" s="9">
        <v>137507.5826705005</v>
      </c>
      <c r="Q190" s="9">
        <v>146273.98739275336</v>
      </c>
      <c r="R190" s="9">
        <v>97015.01142430305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14397.533635817468</v>
      </c>
      <c r="Y190" s="9">
        <v>0</v>
      </c>
      <c r="Z190" s="9">
        <v>5983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328625.7722007781</v>
      </c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6" customFormat="1" ht="15">
      <c r="A191" s="6">
        <v>9099</v>
      </c>
      <c r="B191" s="6">
        <v>189</v>
      </c>
      <c r="C191" s="6" t="s">
        <v>206</v>
      </c>
      <c r="D191" s="7">
        <f>SUM(D3:D190)</f>
        <v>66790446.00000001</v>
      </c>
      <c r="E191" s="7">
        <f aca="true" t="shared" si="0" ref="E191:AI191">SUM(E3:E190)</f>
        <v>81940680</v>
      </c>
      <c r="F191" s="7">
        <f t="shared" si="0"/>
        <v>6966377.321333587</v>
      </c>
      <c r="G191" s="7">
        <f t="shared" si="0"/>
        <v>31691496.678666413</v>
      </c>
      <c r="H191" s="7">
        <f t="shared" si="0"/>
        <v>15871292.999999998</v>
      </c>
      <c r="I191" s="7">
        <f t="shared" si="0"/>
        <v>132380.518</v>
      </c>
      <c r="J191" s="7">
        <f t="shared" si="0"/>
        <v>-132380.518</v>
      </c>
      <c r="K191" s="7">
        <f t="shared" si="0"/>
        <v>8437.446</v>
      </c>
      <c r="L191" s="7">
        <f t="shared" si="0"/>
        <v>-8437.446</v>
      </c>
      <c r="M191" s="7">
        <f t="shared" si="0"/>
        <v>252354852</v>
      </c>
      <c r="N191" s="7">
        <f t="shared" si="0"/>
        <v>29889951</v>
      </c>
      <c r="O191" s="7">
        <f t="shared" si="0"/>
        <v>48457464.000000015</v>
      </c>
      <c r="P191" s="7">
        <f t="shared" si="0"/>
        <v>13813799.386807773</v>
      </c>
      <c r="Q191" s="7">
        <f t="shared" si="0"/>
        <v>39762663.579343356</v>
      </c>
      <c r="R191" s="7">
        <f t="shared" si="0"/>
        <v>21200242.880791303</v>
      </c>
      <c r="S191" s="7">
        <f t="shared" si="0"/>
        <v>11645225</v>
      </c>
      <c r="T191" s="7">
        <f t="shared" si="0"/>
        <v>48870716</v>
      </c>
      <c r="U191" s="7">
        <f t="shared" si="0"/>
        <v>16125053.000000004</v>
      </c>
      <c r="V191" s="7">
        <f t="shared" si="0"/>
        <v>2594298.9999999995</v>
      </c>
      <c r="W191" s="7">
        <f t="shared" si="0"/>
        <v>3878696.9999999995</v>
      </c>
      <c r="X191" s="7">
        <f t="shared" si="0"/>
        <v>13520520.508304954</v>
      </c>
      <c r="Y191" s="7">
        <f t="shared" si="0"/>
        <v>55790640.00791151</v>
      </c>
      <c r="Z191" s="7">
        <f t="shared" si="0"/>
        <v>15570228</v>
      </c>
      <c r="AA191" s="7">
        <f t="shared" si="0"/>
        <v>14594566</v>
      </c>
      <c r="AB191" s="7">
        <f t="shared" si="0"/>
        <v>348664</v>
      </c>
      <c r="AC191" s="7">
        <f t="shared" si="0"/>
        <v>611000</v>
      </c>
      <c r="AD191" s="7">
        <f t="shared" si="0"/>
        <v>42133000</v>
      </c>
      <c r="AE191" s="7">
        <f t="shared" si="0"/>
        <v>14653955.46454744</v>
      </c>
      <c r="AF191" s="7">
        <f t="shared" si="0"/>
        <v>31156.600000000006</v>
      </c>
      <c r="AG191" s="7">
        <f t="shared" si="0"/>
        <v>332720</v>
      </c>
      <c r="AH191" s="7">
        <f t="shared" si="0"/>
        <v>95885</v>
      </c>
      <c r="AI191" s="7">
        <f t="shared" si="0"/>
        <v>114001798.61583011</v>
      </c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4:256" s="8" customFormat="1" ht="15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8" customFormat="1" ht="15">
      <c r="A193" s="8">
        <v>9110</v>
      </c>
      <c r="C193" s="8" t="s">
        <v>277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556971.1713509234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10652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ht="15">
      <c r="A194" s="4">
        <v>9121</v>
      </c>
      <c r="C194" s="4" t="s">
        <v>207</v>
      </c>
      <c r="D194" s="3">
        <v>0</v>
      </c>
      <c r="E194" s="3">
        <v>4821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15717078.441841293</v>
      </c>
      <c r="Q194" s="3">
        <v>2643349.4206566615</v>
      </c>
      <c r="R194" s="3">
        <v>37162293.1192087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5929327.491695049</v>
      </c>
      <c r="Y194" s="3">
        <v>0</v>
      </c>
      <c r="Z194" s="3">
        <v>10170473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">
      <c r="A195" s="6"/>
      <c r="B195" s="6"/>
      <c r="C195" s="6" t="s">
        <v>208</v>
      </c>
      <c r="D195" s="7">
        <f>D191+D193+D194</f>
        <v>66790446.00000001</v>
      </c>
      <c r="E195" s="7">
        <f aca="true" t="shared" si="1" ref="E195:AI195">E191+E193+E194</f>
        <v>81945501</v>
      </c>
      <c r="F195" s="7">
        <f t="shared" si="1"/>
        <v>6966377.321333587</v>
      </c>
      <c r="G195" s="7">
        <f t="shared" si="1"/>
        <v>31691496.678666413</v>
      </c>
      <c r="H195" s="7">
        <f t="shared" si="1"/>
        <v>15871292.999999998</v>
      </c>
      <c r="I195" s="7">
        <f t="shared" si="1"/>
        <v>132380.518</v>
      </c>
      <c r="J195" s="7">
        <f t="shared" si="1"/>
        <v>-132380.518</v>
      </c>
      <c r="K195" s="7">
        <f t="shared" si="1"/>
        <v>8437.446</v>
      </c>
      <c r="L195" s="7">
        <f t="shared" si="1"/>
        <v>-8437.446</v>
      </c>
      <c r="M195" s="7">
        <f t="shared" si="1"/>
        <v>252354852</v>
      </c>
      <c r="N195" s="7">
        <f t="shared" si="1"/>
        <v>29889951</v>
      </c>
      <c r="O195" s="7">
        <f t="shared" si="1"/>
        <v>48457464.000000015</v>
      </c>
      <c r="P195" s="7">
        <f t="shared" si="1"/>
        <v>30087848.99999999</v>
      </c>
      <c r="Q195" s="7">
        <f t="shared" si="1"/>
        <v>42406013.000000015</v>
      </c>
      <c r="R195" s="7">
        <f t="shared" si="1"/>
        <v>58362536</v>
      </c>
      <c r="S195" s="7">
        <f t="shared" si="1"/>
        <v>11645225</v>
      </c>
      <c r="T195" s="7">
        <f t="shared" si="1"/>
        <v>48870716</v>
      </c>
      <c r="U195" s="7">
        <f t="shared" si="1"/>
        <v>16125053.000000004</v>
      </c>
      <c r="V195" s="7">
        <f t="shared" si="1"/>
        <v>2594298.9999999995</v>
      </c>
      <c r="W195" s="7">
        <f t="shared" si="1"/>
        <v>3878696.9999999995</v>
      </c>
      <c r="X195" s="7">
        <f t="shared" si="1"/>
        <v>19449848.000000004</v>
      </c>
      <c r="Y195" s="7">
        <f t="shared" si="1"/>
        <v>55790640.00791151</v>
      </c>
      <c r="Z195" s="7">
        <f t="shared" si="1"/>
        <v>25751353</v>
      </c>
      <c r="AA195" s="7">
        <f t="shared" si="1"/>
        <v>14594566</v>
      </c>
      <c r="AB195" s="7">
        <f t="shared" si="1"/>
        <v>348664</v>
      </c>
      <c r="AC195" s="7">
        <f t="shared" si="1"/>
        <v>611000</v>
      </c>
      <c r="AD195" s="7">
        <f t="shared" si="1"/>
        <v>42133000</v>
      </c>
      <c r="AE195" s="7">
        <f t="shared" si="1"/>
        <v>14653955.46454744</v>
      </c>
      <c r="AF195" s="7">
        <f t="shared" si="1"/>
        <v>31156.600000000006</v>
      </c>
      <c r="AG195" s="7">
        <f t="shared" si="1"/>
        <v>332720</v>
      </c>
      <c r="AH195" s="7">
        <f t="shared" si="1"/>
        <v>95885</v>
      </c>
      <c r="AI195" s="7">
        <f t="shared" si="1"/>
        <v>114001798.61583011</v>
      </c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36:256" ht="15"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4:256" ht="15"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4" customWidth="1"/>
    <col min="2" max="2" width="19.375" style="4" customWidth="1"/>
    <col min="3" max="3" width="13.125" style="4" bestFit="1" customWidth="1"/>
    <col min="4" max="16384" width="9.00390625" style="4" customWidth="1"/>
  </cols>
  <sheetData>
    <row r="1" ht="15">
      <c r="A1" s="13" t="s">
        <v>238</v>
      </c>
    </row>
    <row r="2" spans="1:4" ht="15">
      <c r="A2" s="22" t="s">
        <v>239</v>
      </c>
      <c r="B2" s="22" t="s">
        <v>240</v>
      </c>
      <c r="C2" s="22" t="s">
        <v>241</v>
      </c>
      <c r="D2" s="12" t="s">
        <v>242</v>
      </c>
    </row>
    <row r="3" spans="1:3" ht="15">
      <c r="A3" s="4" t="s">
        <v>209</v>
      </c>
      <c r="B3" s="4">
        <v>0.6904</v>
      </c>
      <c r="C3" s="4" t="s">
        <v>312</v>
      </c>
    </row>
    <row r="4" spans="1:3" ht="15">
      <c r="A4" s="4" t="s">
        <v>210</v>
      </c>
      <c r="B4" s="4">
        <v>0.6354</v>
      </c>
      <c r="C4" s="4" t="s">
        <v>312</v>
      </c>
    </row>
    <row r="5" spans="1:3" ht="15">
      <c r="A5" s="4" t="s">
        <v>211</v>
      </c>
      <c r="B5" s="4">
        <v>0.7191</v>
      </c>
      <c r="C5" s="4" t="s">
        <v>312</v>
      </c>
    </row>
    <row r="6" spans="1:3" ht="15">
      <c r="A6" s="4" t="s">
        <v>212</v>
      </c>
      <c r="B6" s="4">
        <v>0.7191</v>
      </c>
      <c r="C6" s="4" t="s">
        <v>312</v>
      </c>
    </row>
    <row r="7" spans="1:3" ht="15">
      <c r="A7" s="4" t="s">
        <v>213</v>
      </c>
      <c r="B7" s="4">
        <v>0.5041</v>
      </c>
      <c r="C7" s="4" t="s">
        <v>313</v>
      </c>
    </row>
    <row r="8" spans="1:3" ht="15">
      <c r="A8" s="4" t="s">
        <v>214</v>
      </c>
      <c r="B8" s="4">
        <v>81.5</v>
      </c>
      <c r="C8" s="4" t="s">
        <v>314</v>
      </c>
    </row>
    <row r="9" spans="1:3" ht="15">
      <c r="A9" s="4" t="s">
        <v>215</v>
      </c>
      <c r="B9" s="4">
        <v>81.5</v>
      </c>
      <c r="C9" s="4" t="s">
        <v>314</v>
      </c>
    </row>
    <row r="10" spans="1:3" ht="15">
      <c r="A10" s="4" t="s">
        <v>216</v>
      </c>
      <c r="B10" s="4">
        <v>200.9</v>
      </c>
      <c r="C10" s="4" t="s">
        <v>314</v>
      </c>
    </row>
    <row r="11" spans="1:3" ht="15">
      <c r="A11" s="4" t="s">
        <v>217</v>
      </c>
      <c r="B11" s="4">
        <v>200.9</v>
      </c>
      <c r="C11" s="4" t="s">
        <v>314</v>
      </c>
    </row>
    <row r="12" spans="1:3" ht="15">
      <c r="A12" s="4" t="s">
        <v>218</v>
      </c>
      <c r="B12" s="4">
        <v>0.9126</v>
      </c>
      <c r="C12" s="4" t="s">
        <v>315</v>
      </c>
    </row>
    <row r="13" spans="1:3" ht="15">
      <c r="A13" s="4" t="s">
        <v>219</v>
      </c>
      <c r="B13" s="4">
        <v>0.9341</v>
      </c>
      <c r="C13" s="4" t="s">
        <v>315</v>
      </c>
    </row>
    <row r="14" spans="1:3" ht="15">
      <c r="A14" s="4" t="s">
        <v>220</v>
      </c>
      <c r="B14" s="4">
        <v>0.9962</v>
      </c>
      <c r="C14" s="4" t="s">
        <v>315</v>
      </c>
    </row>
    <row r="15" spans="1:3" ht="15">
      <c r="A15" s="4" t="s">
        <v>221</v>
      </c>
      <c r="B15" s="4">
        <v>0.8767</v>
      </c>
      <c r="C15" s="4" t="s">
        <v>315</v>
      </c>
    </row>
    <row r="16" spans="1:3" ht="15">
      <c r="A16" s="4" t="s">
        <v>222</v>
      </c>
      <c r="B16" s="4">
        <v>0.9126</v>
      </c>
      <c r="C16" s="4" t="s">
        <v>315</v>
      </c>
    </row>
    <row r="17" spans="1:3" ht="15">
      <c r="A17" s="4" t="s">
        <v>223</v>
      </c>
      <c r="B17" s="4">
        <v>0.8266</v>
      </c>
      <c r="C17" s="4" t="s">
        <v>315</v>
      </c>
    </row>
    <row r="18" spans="1:3" ht="15">
      <c r="A18" s="4" t="s">
        <v>224</v>
      </c>
      <c r="B18" s="4">
        <v>0.8767</v>
      </c>
      <c r="C18" s="4" t="s">
        <v>315</v>
      </c>
    </row>
    <row r="19" spans="1:3" ht="15">
      <c r="A19" s="4" t="s">
        <v>225</v>
      </c>
      <c r="B19" s="4">
        <v>0.8146</v>
      </c>
      <c r="C19" s="4" t="s">
        <v>315</v>
      </c>
    </row>
    <row r="20" spans="1:3" ht="15">
      <c r="A20" s="4" t="s">
        <v>346</v>
      </c>
      <c r="B20" s="4">
        <v>1.0726</v>
      </c>
      <c r="C20" s="4" t="s">
        <v>313</v>
      </c>
    </row>
    <row r="21" spans="1:3" ht="15">
      <c r="A21" s="4" t="s">
        <v>226</v>
      </c>
      <c r="B21" s="4">
        <v>1.0105</v>
      </c>
      <c r="C21" s="4" t="s">
        <v>315</v>
      </c>
    </row>
    <row r="22" spans="1:3" ht="15">
      <c r="A22" s="3" t="s">
        <v>227</v>
      </c>
      <c r="B22" s="4">
        <v>0.8504</v>
      </c>
      <c r="C22" s="3" t="s">
        <v>312</v>
      </c>
    </row>
    <row r="23" spans="1:3" ht="15">
      <c r="A23" s="3" t="s">
        <v>4</v>
      </c>
      <c r="B23" s="4">
        <v>1.1992</v>
      </c>
      <c r="C23" s="3" t="s">
        <v>312</v>
      </c>
    </row>
    <row r="24" spans="1:3" ht="15">
      <c r="A24" s="4" t="s">
        <v>228</v>
      </c>
      <c r="B24" s="4">
        <v>1.3019</v>
      </c>
      <c r="C24" s="3" t="s">
        <v>312</v>
      </c>
    </row>
    <row r="25" spans="1:3" ht="15">
      <c r="A25" s="4" t="s">
        <v>229</v>
      </c>
      <c r="B25" s="4">
        <v>0.9818</v>
      </c>
      <c r="C25" s="4" t="s">
        <v>313</v>
      </c>
    </row>
    <row r="26" spans="1:3" ht="15">
      <c r="A26" s="4" t="s">
        <v>230</v>
      </c>
      <c r="B26" s="4">
        <v>0.301</v>
      </c>
      <c r="C26" s="1" t="s">
        <v>316</v>
      </c>
    </row>
    <row r="27" spans="1:3" ht="15">
      <c r="A27" s="4" t="s">
        <v>231</v>
      </c>
      <c r="B27" s="4">
        <v>0.3989</v>
      </c>
      <c r="C27" s="1" t="s">
        <v>316</v>
      </c>
    </row>
    <row r="28" spans="1:3" ht="15">
      <c r="A28" s="4" t="s">
        <v>232</v>
      </c>
      <c r="B28" s="4">
        <v>0.81</v>
      </c>
      <c r="C28" s="4" t="s">
        <v>312</v>
      </c>
    </row>
    <row r="29" spans="1:4" ht="15">
      <c r="A29" s="4" t="s">
        <v>233</v>
      </c>
      <c r="B29" s="27">
        <v>0.24014573777344203</v>
      </c>
      <c r="C29" s="4" t="s">
        <v>312</v>
      </c>
      <c r="D29" s="1" t="s">
        <v>317</v>
      </c>
    </row>
    <row r="30" spans="1:4" ht="15">
      <c r="A30" s="4" t="s">
        <v>234</v>
      </c>
      <c r="B30" s="27">
        <v>0.3879704590949732</v>
      </c>
      <c r="C30" s="4" t="s">
        <v>312</v>
      </c>
      <c r="D30" s="1" t="s">
        <v>317</v>
      </c>
    </row>
    <row r="31" spans="1:3" ht="15">
      <c r="A31" s="4" t="s">
        <v>269</v>
      </c>
      <c r="B31" s="28">
        <v>1.1637142857142857</v>
      </c>
      <c r="C31" s="4" t="s">
        <v>312</v>
      </c>
    </row>
    <row r="32" spans="1:3" ht="15">
      <c r="A32" s="4" t="s">
        <v>235</v>
      </c>
      <c r="B32" s="4">
        <v>86</v>
      </c>
      <c r="C32" s="23" t="s">
        <v>318</v>
      </c>
    </row>
    <row r="33" spans="1:3" ht="15">
      <c r="A33" s="4" t="s">
        <v>236</v>
      </c>
      <c r="B33" s="4">
        <v>86</v>
      </c>
      <c r="C33" s="23" t="s">
        <v>318</v>
      </c>
    </row>
    <row r="34" spans="1:4" ht="15">
      <c r="A34" s="12" t="s">
        <v>237</v>
      </c>
      <c r="B34" s="12"/>
      <c r="C34" s="12" t="s">
        <v>5</v>
      </c>
      <c r="D34" s="12"/>
    </row>
    <row r="36" ht="15">
      <c r="A36" s="4" t="s">
        <v>310</v>
      </c>
    </row>
    <row r="37" ht="15">
      <c r="A37" s="4" t="s">
        <v>319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4" customWidth="1"/>
    <col min="2" max="2" width="19.375" style="4" customWidth="1"/>
    <col min="3" max="16384" width="9.00390625" style="4" customWidth="1"/>
  </cols>
  <sheetData>
    <row r="1" ht="16.5">
      <c r="A1" s="13" t="s">
        <v>306</v>
      </c>
    </row>
    <row r="2" spans="1:4" ht="15">
      <c r="A2" s="22" t="s">
        <v>239</v>
      </c>
      <c r="B2" s="22" t="s">
        <v>244</v>
      </c>
      <c r="C2" s="22" t="s">
        <v>241</v>
      </c>
      <c r="D2" s="12" t="s">
        <v>242</v>
      </c>
    </row>
    <row r="3" spans="1:3" ht="15">
      <c r="A3" s="4" t="s">
        <v>209</v>
      </c>
      <c r="B3" s="14">
        <v>1.04511493078644</v>
      </c>
      <c r="C3" s="4" t="s">
        <v>307</v>
      </c>
    </row>
    <row r="4" spans="1:3" ht="15">
      <c r="A4" s="4" t="s">
        <v>210</v>
      </c>
      <c r="B4" s="14">
        <v>1.0154523000722382</v>
      </c>
      <c r="C4" s="4" t="s">
        <v>307</v>
      </c>
    </row>
    <row r="5" spans="1:3" ht="15">
      <c r="A5" s="4" t="s">
        <v>211</v>
      </c>
      <c r="B5" s="14">
        <v>1.231095919899875</v>
      </c>
      <c r="C5" s="4" t="s">
        <v>307</v>
      </c>
    </row>
    <row r="6" spans="1:3" ht="15">
      <c r="A6" s="4" t="s">
        <v>212</v>
      </c>
      <c r="B6" s="14">
        <v>1.231095919899875</v>
      </c>
      <c r="C6" s="4" t="s">
        <v>307</v>
      </c>
    </row>
    <row r="7" spans="1:3" ht="15">
      <c r="A7" s="4" t="s">
        <v>213</v>
      </c>
      <c r="B7" s="14">
        <v>0.46193804747264433</v>
      </c>
      <c r="C7" s="4" t="s">
        <v>307</v>
      </c>
    </row>
    <row r="8" spans="1:4" ht="15">
      <c r="A8" s="4" t="s">
        <v>214</v>
      </c>
      <c r="B8" s="14">
        <v>1.231095919899875</v>
      </c>
      <c r="C8" s="4" t="s">
        <v>307</v>
      </c>
      <c r="D8" s="4" t="s">
        <v>245</v>
      </c>
    </row>
    <row r="9" spans="1:4" ht="15">
      <c r="A9" s="4" t="s">
        <v>215</v>
      </c>
      <c r="B9" s="14">
        <v>1.231095919899875</v>
      </c>
      <c r="C9" s="4" t="s">
        <v>307</v>
      </c>
      <c r="D9" s="4" t="s">
        <v>245</v>
      </c>
    </row>
    <row r="10" spans="1:4" ht="15">
      <c r="A10" s="4" t="s">
        <v>216</v>
      </c>
      <c r="B10" s="14">
        <v>1.231095919899875</v>
      </c>
      <c r="C10" s="4" t="s">
        <v>307</v>
      </c>
      <c r="D10" s="4" t="s">
        <v>245</v>
      </c>
    </row>
    <row r="11" spans="1:4" ht="15">
      <c r="A11" s="4" t="s">
        <v>217</v>
      </c>
      <c r="B11" s="14">
        <v>1.231095919899875</v>
      </c>
      <c r="C11" s="4" t="s">
        <v>307</v>
      </c>
      <c r="D11" s="4" t="s">
        <v>245</v>
      </c>
    </row>
    <row r="12" spans="1:3" ht="15">
      <c r="A12" s="4" t="s">
        <v>218</v>
      </c>
      <c r="B12" s="14">
        <v>0.7915231491876233</v>
      </c>
      <c r="C12" s="4" t="s">
        <v>307</v>
      </c>
    </row>
    <row r="13" spans="1:3" ht="15">
      <c r="A13" s="4" t="s">
        <v>219</v>
      </c>
      <c r="B13" s="14">
        <v>0.8091946806108554</v>
      </c>
      <c r="C13" s="4" t="s">
        <v>307</v>
      </c>
    </row>
    <row r="14" spans="1:3" ht="15">
      <c r="A14" s="4" t="s">
        <v>220</v>
      </c>
      <c r="B14" s="14">
        <v>0.8116070574579403</v>
      </c>
      <c r="C14" s="4" t="s">
        <v>307</v>
      </c>
    </row>
    <row r="15" spans="1:3" ht="15">
      <c r="A15" s="4" t="s">
        <v>221</v>
      </c>
      <c r="B15" s="14">
        <v>0.7788100729696589</v>
      </c>
      <c r="C15" s="4" t="s">
        <v>307</v>
      </c>
    </row>
    <row r="16" spans="1:3" ht="15">
      <c r="A16" s="4" t="s">
        <v>222</v>
      </c>
      <c r="B16" s="14">
        <v>0.7902157128678501</v>
      </c>
      <c r="C16" s="4" t="s">
        <v>307</v>
      </c>
    </row>
    <row r="17" spans="1:3" ht="15">
      <c r="A17" s="4" t="s">
        <v>223</v>
      </c>
      <c r="B17" s="14">
        <v>0.7614715449697556</v>
      </c>
      <c r="C17" s="4" t="s">
        <v>307</v>
      </c>
    </row>
    <row r="18" spans="1:3" ht="15">
      <c r="A18" s="4" t="s">
        <v>224</v>
      </c>
      <c r="B18" s="14">
        <v>0.7601927917189462</v>
      </c>
      <c r="C18" s="4" t="s">
        <v>307</v>
      </c>
    </row>
    <row r="19" spans="1:3" ht="15">
      <c r="A19" s="4" t="s">
        <v>225</v>
      </c>
      <c r="B19" s="14">
        <v>0.7469509024699241</v>
      </c>
      <c r="C19" s="4" t="s">
        <v>307</v>
      </c>
    </row>
    <row r="20" spans="1:3" ht="15">
      <c r="A20" s="4" t="s">
        <v>346</v>
      </c>
      <c r="B20" s="14">
        <v>0.5192666129032258</v>
      </c>
      <c r="C20" s="4" t="s">
        <v>307</v>
      </c>
    </row>
    <row r="21" spans="1:3" ht="15">
      <c r="A21" s="4" t="s">
        <v>226</v>
      </c>
      <c r="B21" s="14">
        <v>0.88</v>
      </c>
      <c r="C21" s="4" t="s">
        <v>307</v>
      </c>
    </row>
    <row r="22" spans="1:3" ht="15">
      <c r="A22" s="3" t="s">
        <v>227</v>
      </c>
      <c r="B22" s="14">
        <v>1.0612350952492946</v>
      </c>
      <c r="C22" s="3" t="s">
        <v>307</v>
      </c>
    </row>
    <row r="23" spans="1:3" ht="15">
      <c r="A23" s="3" t="s">
        <v>4</v>
      </c>
      <c r="B23" s="14">
        <v>0.6882648371147433</v>
      </c>
      <c r="C23" s="4" t="s">
        <v>307</v>
      </c>
    </row>
    <row r="24" spans="1:3" ht="15">
      <c r="A24" s="4" t="s">
        <v>228</v>
      </c>
      <c r="B24" s="14">
        <v>0.585076657422229</v>
      </c>
      <c r="C24" s="4" t="s">
        <v>307</v>
      </c>
    </row>
    <row r="25" spans="1:3" ht="15">
      <c r="A25" s="4" t="s">
        <v>229</v>
      </c>
      <c r="B25" s="14">
        <v>0.5965231717254023</v>
      </c>
      <c r="C25" s="4" t="s">
        <v>307</v>
      </c>
    </row>
    <row r="26" spans="1:4" ht="15">
      <c r="A26" s="4" t="s">
        <v>230</v>
      </c>
      <c r="B26" s="14">
        <v>1.075</v>
      </c>
      <c r="C26" s="4" t="s">
        <v>307</v>
      </c>
      <c r="D26" s="4" t="s">
        <v>246</v>
      </c>
    </row>
    <row r="27" spans="1:4" ht="15">
      <c r="A27" s="4" t="s">
        <v>231</v>
      </c>
      <c r="B27" s="14">
        <v>0.879</v>
      </c>
      <c r="C27" s="4" t="s">
        <v>307</v>
      </c>
      <c r="D27" s="4" t="s">
        <v>246</v>
      </c>
    </row>
    <row r="28" spans="1:4" ht="15">
      <c r="A28" s="4" t="s">
        <v>232</v>
      </c>
      <c r="B28" s="14">
        <v>0.9134680134680134</v>
      </c>
      <c r="C28" s="4" t="s">
        <v>307</v>
      </c>
      <c r="D28" s="4" t="s">
        <v>247</v>
      </c>
    </row>
    <row r="29" spans="1:4" ht="15">
      <c r="A29" s="4" t="s">
        <v>233</v>
      </c>
      <c r="B29" s="14">
        <v>0.3513756461345948</v>
      </c>
      <c r="C29" s="4" t="s">
        <v>299</v>
      </c>
      <c r="D29" s="4" t="s">
        <v>300</v>
      </c>
    </row>
    <row r="30" spans="1:4" ht="15">
      <c r="A30" s="4" t="s">
        <v>234</v>
      </c>
      <c r="B30" s="14">
        <v>0.5640478306695436</v>
      </c>
      <c r="C30" s="4" t="s">
        <v>299</v>
      </c>
      <c r="D30" s="4" t="s">
        <v>301</v>
      </c>
    </row>
    <row r="31" spans="1:3" ht="15">
      <c r="A31" s="4" t="s">
        <v>269</v>
      </c>
      <c r="B31" s="14">
        <v>0.7469509024699241</v>
      </c>
      <c r="C31" s="4" t="s">
        <v>307</v>
      </c>
    </row>
    <row r="32" spans="1:3" ht="15">
      <c r="A32" s="4" t="s">
        <v>235</v>
      </c>
      <c r="C32" s="5" t="s">
        <v>308</v>
      </c>
    </row>
    <row r="33" spans="1:3" ht="15">
      <c r="A33" s="4" t="s">
        <v>236</v>
      </c>
      <c r="C33" s="5" t="s">
        <v>308</v>
      </c>
    </row>
    <row r="34" spans="1:4" ht="15">
      <c r="A34" s="12" t="s">
        <v>237</v>
      </c>
      <c r="B34" s="12">
        <v>0.12</v>
      </c>
      <c r="C34" s="12" t="s">
        <v>309</v>
      </c>
      <c r="D34" s="12"/>
    </row>
    <row r="36" ht="15">
      <c r="A36" s="4" t="s">
        <v>310</v>
      </c>
    </row>
    <row r="37" ht="16.5">
      <c r="A37" s="4" t="s">
        <v>311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IV198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256" ht="15">
      <c r="A1" s="13" t="s">
        <v>248</v>
      </c>
      <c r="B1" s="41" t="s">
        <v>347</v>
      </c>
      <c r="C1" s="21" t="s">
        <v>26</v>
      </c>
      <c r="D1" s="4" t="s">
        <v>209</v>
      </c>
      <c r="E1" s="4" t="s">
        <v>210</v>
      </c>
      <c r="F1" s="4" t="s">
        <v>211</v>
      </c>
      <c r="G1" s="4" t="s">
        <v>212</v>
      </c>
      <c r="H1" s="4" t="s">
        <v>213</v>
      </c>
      <c r="I1" s="4" t="s">
        <v>214</v>
      </c>
      <c r="J1" s="4" t="s">
        <v>215</v>
      </c>
      <c r="K1" s="4" t="s">
        <v>216</v>
      </c>
      <c r="L1" s="4" t="s">
        <v>217</v>
      </c>
      <c r="M1" s="4" t="s">
        <v>218</v>
      </c>
      <c r="N1" s="4" t="s">
        <v>219</v>
      </c>
      <c r="O1" s="4" t="s">
        <v>220</v>
      </c>
      <c r="P1" s="4" t="s">
        <v>221</v>
      </c>
      <c r="Q1" s="4" t="s">
        <v>222</v>
      </c>
      <c r="R1" s="4" t="s">
        <v>223</v>
      </c>
      <c r="S1" s="4" t="s">
        <v>224</v>
      </c>
      <c r="T1" s="4" t="s">
        <v>225</v>
      </c>
      <c r="U1" s="4" t="s">
        <v>346</v>
      </c>
      <c r="V1" s="3" t="s">
        <v>226</v>
      </c>
      <c r="W1" s="3" t="s">
        <v>227</v>
      </c>
      <c r="X1" s="3" t="s">
        <v>4</v>
      </c>
      <c r="Y1" s="4" t="s">
        <v>228</v>
      </c>
      <c r="Z1" s="4" t="s">
        <v>229</v>
      </c>
      <c r="AA1" s="4" t="s">
        <v>230</v>
      </c>
      <c r="AB1" s="4" t="s">
        <v>231</v>
      </c>
      <c r="AC1" s="4" t="s">
        <v>232</v>
      </c>
      <c r="AD1" s="4" t="s">
        <v>233</v>
      </c>
      <c r="AE1" s="4" t="s">
        <v>234</v>
      </c>
      <c r="AF1" s="4" t="s">
        <v>269</v>
      </c>
      <c r="AG1" s="4" t="s">
        <v>235</v>
      </c>
      <c r="AH1" s="4" t="s">
        <v>236</v>
      </c>
      <c r="AI1" s="3" t="s">
        <v>237</v>
      </c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5">
      <c r="A2" s="24"/>
      <c r="C2" s="21" t="s">
        <v>240</v>
      </c>
      <c r="D2" s="4">
        <f>'C1'!$B3</f>
        <v>0.6904</v>
      </c>
      <c r="E2" s="4">
        <f>'C1'!$B4</f>
        <v>0.6354</v>
      </c>
      <c r="F2" s="4">
        <f>'C1'!$B5</f>
        <v>0.7191</v>
      </c>
      <c r="G2" s="4">
        <f>'C1'!$B6</f>
        <v>0.7191</v>
      </c>
      <c r="H2" s="4">
        <f>'C1'!$B7</f>
        <v>0.5041</v>
      </c>
      <c r="I2" s="4">
        <f>'C1'!$B8</f>
        <v>81.5</v>
      </c>
      <c r="J2" s="4">
        <f>'C1'!$B9</f>
        <v>81.5</v>
      </c>
      <c r="K2" s="4">
        <f>'C1'!$B10</f>
        <v>200.9</v>
      </c>
      <c r="L2" s="4">
        <f>'C1'!$B11</f>
        <v>200.9</v>
      </c>
      <c r="M2" s="4">
        <f>'C1'!$B12</f>
        <v>0.9126</v>
      </c>
      <c r="N2" s="4">
        <f>'C1'!$B13</f>
        <v>0.9341</v>
      </c>
      <c r="O2" s="4">
        <f>'C1'!$B14</f>
        <v>0.9962</v>
      </c>
      <c r="P2" s="4">
        <f>'C1'!$B15</f>
        <v>0.8767</v>
      </c>
      <c r="Q2" s="4">
        <f>'C1'!$B16</f>
        <v>0.9126</v>
      </c>
      <c r="R2" s="4">
        <f>'C1'!$B17</f>
        <v>0.8266</v>
      </c>
      <c r="S2" s="4">
        <f>'C1'!$B18</f>
        <v>0.8767</v>
      </c>
      <c r="T2" s="4">
        <f>'C1'!$B19</f>
        <v>0.8146</v>
      </c>
      <c r="U2" s="4">
        <f>'C1'!$B20</f>
        <v>1.0726</v>
      </c>
      <c r="V2" s="4">
        <f>'C1'!$B21</f>
        <v>1.0105</v>
      </c>
      <c r="W2" s="4">
        <f>'C1'!$B22</f>
        <v>0.8504</v>
      </c>
      <c r="X2" s="4">
        <f>'C1'!$B23</f>
        <v>1.1992</v>
      </c>
      <c r="Y2" s="4">
        <f>'C1'!$B24</f>
        <v>1.3019</v>
      </c>
      <c r="Z2" s="4">
        <f>'C1'!$B25</f>
        <v>0.9818</v>
      </c>
      <c r="AA2" s="4">
        <f>'C1'!$B26</f>
        <v>0.301</v>
      </c>
      <c r="AB2" s="4">
        <f>'C1'!$B27</f>
        <v>0.3989</v>
      </c>
      <c r="AC2" s="4">
        <f>'C1'!$B28</f>
        <v>0.81</v>
      </c>
      <c r="AD2" s="25">
        <f>'C1'!$B29</f>
        <v>0.24014573777344203</v>
      </c>
      <c r="AE2" s="25">
        <f>'C1'!$B30</f>
        <v>0.3879704590949732</v>
      </c>
      <c r="AF2" s="29">
        <f>'C1'!$B31</f>
        <v>1.1637142857142857</v>
      </c>
      <c r="AG2" s="30">
        <f>'C1'!$B32</f>
        <v>86</v>
      </c>
      <c r="AH2" s="30">
        <f>'C1'!$B33</f>
        <v>86</v>
      </c>
      <c r="AI2" s="30">
        <f>'C1'!$B34</f>
        <v>0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5">
      <c r="A3" s="4" t="s">
        <v>27</v>
      </c>
      <c r="B3" s="12" t="s">
        <v>28</v>
      </c>
      <c r="C3" s="21" t="s">
        <v>249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7</v>
      </c>
      <c r="I3" s="4" t="s">
        <v>8</v>
      </c>
      <c r="J3" s="4" t="s">
        <v>8</v>
      </c>
      <c r="K3" s="4" t="s">
        <v>8</v>
      </c>
      <c r="L3" s="4" t="s">
        <v>8</v>
      </c>
      <c r="M3" s="4" t="s">
        <v>9</v>
      </c>
      <c r="N3" s="4" t="s">
        <v>9</v>
      </c>
      <c r="O3" s="4" t="s">
        <v>9</v>
      </c>
      <c r="P3" s="4" t="s">
        <v>9</v>
      </c>
      <c r="Q3" s="4" t="s">
        <v>9</v>
      </c>
      <c r="R3" s="4" t="s">
        <v>9</v>
      </c>
      <c r="S3" s="4" t="s">
        <v>9</v>
      </c>
      <c r="T3" s="4" t="s">
        <v>9</v>
      </c>
      <c r="U3" s="4" t="s">
        <v>7</v>
      </c>
      <c r="V3" s="3" t="s">
        <v>9</v>
      </c>
      <c r="W3" s="3" t="s">
        <v>6</v>
      </c>
      <c r="X3" s="3" t="s">
        <v>6</v>
      </c>
      <c r="Y3" s="4" t="s">
        <v>6</v>
      </c>
      <c r="Z3" s="4" t="s">
        <v>10</v>
      </c>
      <c r="AA3" s="4" t="s">
        <v>278</v>
      </c>
      <c r="AB3" s="4" t="s">
        <v>278</v>
      </c>
      <c r="AC3" s="4" t="s">
        <v>6</v>
      </c>
      <c r="AD3" s="4" t="s">
        <v>6</v>
      </c>
      <c r="AE3" s="4" t="s">
        <v>6</v>
      </c>
      <c r="AF3" s="4" t="s">
        <v>6</v>
      </c>
      <c r="AG3" s="5" t="s">
        <v>279</v>
      </c>
      <c r="AH3" s="5" t="s">
        <v>279</v>
      </c>
      <c r="AI3" s="3" t="s">
        <v>5</v>
      </c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15">
      <c r="A4" s="6">
        <v>111</v>
      </c>
      <c r="B4" s="8">
        <v>1</v>
      </c>
      <c r="C4" s="6" t="s">
        <v>30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1597.3110000000001</v>
      </c>
      <c r="O4" s="7">
        <v>0</v>
      </c>
      <c r="P4" s="7">
        <v>124485.69231771417</v>
      </c>
      <c r="Q4" s="7">
        <v>71249.0613428139</v>
      </c>
      <c r="R4" s="7">
        <v>17282.20110363487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5">
      <c r="A5" s="4">
        <v>112</v>
      </c>
      <c r="B5" s="8">
        <v>2</v>
      </c>
      <c r="C5" s="4" t="s">
        <v>31</v>
      </c>
      <c r="D5" s="9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76.59619999999995</v>
      </c>
      <c r="O5" s="3">
        <v>0</v>
      </c>
      <c r="P5" s="3">
        <v>494.6967092893319</v>
      </c>
      <c r="Q5" s="3">
        <v>14961.660863860729</v>
      </c>
      <c r="R5" s="3">
        <v>1716.653708738926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5">
      <c r="A6" s="4">
        <v>113</v>
      </c>
      <c r="B6" s="8">
        <v>3</v>
      </c>
      <c r="C6" s="4" t="s">
        <v>32</v>
      </c>
      <c r="D6" s="9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1211886.3944</v>
      </c>
      <c r="O6" s="3">
        <v>0</v>
      </c>
      <c r="P6" s="3">
        <v>13553.273886880299</v>
      </c>
      <c r="Q6" s="3">
        <v>10570.43274880921</v>
      </c>
      <c r="R6" s="3">
        <v>5404.588385002095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5">
      <c r="A7" s="4">
        <v>114</v>
      </c>
      <c r="B7" s="8">
        <v>4</v>
      </c>
      <c r="C7" s="4" t="s">
        <v>33</v>
      </c>
      <c r="D7" s="9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24105.38459999999</v>
      </c>
      <c r="O7" s="3">
        <v>0</v>
      </c>
      <c r="P7" s="3">
        <v>992.9332876970002</v>
      </c>
      <c r="Q7" s="3">
        <v>8212.555204957185</v>
      </c>
      <c r="R7" s="3">
        <v>4353.626856094066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5">
      <c r="A8" s="4">
        <v>115</v>
      </c>
      <c r="B8" s="8">
        <v>5</v>
      </c>
      <c r="C8" s="4" t="s">
        <v>34</v>
      </c>
      <c r="D8" s="9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113.96020000008866</v>
      </c>
      <c r="O8" s="3">
        <v>0</v>
      </c>
      <c r="P8" s="3">
        <v>1160.1921035390114</v>
      </c>
      <c r="Q8" s="3">
        <v>3530.2202390980965</v>
      </c>
      <c r="R8" s="3">
        <v>1144.1584340843547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5">
      <c r="A9" s="4">
        <v>116</v>
      </c>
      <c r="B9" s="8">
        <v>6</v>
      </c>
      <c r="C9" s="4" t="s">
        <v>35</v>
      </c>
      <c r="D9" s="9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628351.3221000002</v>
      </c>
      <c r="O9" s="3">
        <v>0</v>
      </c>
      <c r="P9" s="3">
        <v>104061.53247211766</v>
      </c>
      <c r="Q9" s="3">
        <v>7847.572295334452</v>
      </c>
      <c r="R9" s="3">
        <v>5207.377076727185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5">
      <c r="A10" s="4">
        <v>121</v>
      </c>
      <c r="B10" s="8">
        <v>7</v>
      </c>
      <c r="C10" s="4" t="s">
        <v>36</v>
      </c>
      <c r="D10" s="9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5285.1377999999095</v>
      </c>
      <c r="O10" s="3">
        <v>0</v>
      </c>
      <c r="P10" s="3">
        <v>15040.903883866646</v>
      </c>
      <c r="Q10" s="3">
        <v>10697.077421063848</v>
      </c>
      <c r="R10" s="3">
        <v>4391.072041209554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5679.104592441194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5">
      <c r="A11" s="4">
        <v>131</v>
      </c>
      <c r="B11" s="8">
        <v>8</v>
      </c>
      <c r="C11" s="4" t="s">
        <v>37</v>
      </c>
      <c r="D11" s="9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4867.595100000035</v>
      </c>
      <c r="O11" s="3">
        <v>0</v>
      </c>
      <c r="P11" s="3">
        <v>148651.493821406</v>
      </c>
      <c r="Q11" s="3">
        <v>315.732203745938</v>
      </c>
      <c r="R11" s="3">
        <v>693.984097473709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1524.591836896965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5">
      <c r="A12" s="4">
        <v>211</v>
      </c>
      <c r="B12" s="8">
        <v>9</v>
      </c>
      <c r="C12" s="4" t="s">
        <v>38</v>
      </c>
      <c r="D12" s="9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190.5563999998849</v>
      </c>
      <c r="O12" s="3">
        <v>0</v>
      </c>
      <c r="P12" s="3">
        <v>4330.144899020903</v>
      </c>
      <c r="Q12" s="3">
        <v>12524.630399849571</v>
      </c>
      <c r="R12" s="3">
        <v>2655.27968230049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343.0331633018168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5">
      <c r="A13" s="4">
        <v>212</v>
      </c>
      <c r="B13" s="8">
        <v>10</v>
      </c>
      <c r="C13" s="4" t="s">
        <v>39</v>
      </c>
      <c r="D13" s="9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1482.4166999999434</v>
      </c>
      <c r="O13" s="3">
        <v>0</v>
      </c>
      <c r="P13" s="3">
        <v>5884.147441976296</v>
      </c>
      <c r="Q13" s="3">
        <v>40822.678833636484</v>
      </c>
      <c r="R13" s="3">
        <v>291.24032867601636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2820.494898259384</v>
      </c>
      <c r="Y13" s="3">
        <v>0</v>
      </c>
      <c r="Z13" s="3">
        <v>6.8726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5">
      <c r="A14" s="4">
        <v>213</v>
      </c>
      <c r="B14" s="8">
        <v>11</v>
      </c>
      <c r="C14" s="4" t="s">
        <v>40</v>
      </c>
      <c r="D14" s="9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96012.40259999991</v>
      </c>
      <c r="O14" s="3">
        <v>0</v>
      </c>
      <c r="P14" s="3">
        <v>125083.04523143568</v>
      </c>
      <c r="Q14" s="3">
        <v>74.75553570585907</v>
      </c>
      <c r="R14" s="3">
        <v>13285.55167897512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5">
      <c r="A15" s="4">
        <v>311</v>
      </c>
      <c r="B15" s="8">
        <v>12</v>
      </c>
      <c r="C15" s="4" t="s">
        <v>41</v>
      </c>
      <c r="D15" s="9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1924418.8085</v>
      </c>
      <c r="O15" s="3">
        <v>726970.1967053999</v>
      </c>
      <c r="P15" s="3">
        <v>14674.527430117596</v>
      </c>
      <c r="Q15" s="3">
        <v>24708.903243014764</v>
      </c>
      <c r="R15" s="3">
        <v>224354.90690750798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9871.732143907848</v>
      </c>
      <c r="Y15" s="3">
        <v>0</v>
      </c>
      <c r="Z15" s="3">
        <v>94.25280000000001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5">
      <c r="A16" s="4">
        <v>312</v>
      </c>
      <c r="B16" s="8">
        <v>13</v>
      </c>
      <c r="C16" s="4" t="s">
        <v>42</v>
      </c>
      <c r="D16" s="9">
        <v>0</v>
      </c>
      <c r="E16" s="3">
        <v>0</v>
      </c>
      <c r="F16" s="3">
        <v>207.1008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9963.110599999782</v>
      </c>
      <c r="O16" s="3">
        <v>1287.9156955427025</v>
      </c>
      <c r="P16" s="3">
        <v>1984.0966408348177</v>
      </c>
      <c r="Q16" s="3">
        <v>1921.657006086054</v>
      </c>
      <c r="R16" s="3">
        <v>28700.48621818435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990.9846939830277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5">
      <c r="A17" s="4">
        <v>611</v>
      </c>
      <c r="B17" s="8">
        <v>14</v>
      </c>
      <c r="C17" s="4" t="s">
        <v>43</v>
      </c>
      <c r="D17" s="9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1635.6091000000015</v>
      </c>
      <c r="O17" s="3">
        <v>1070.4050560011528</v>
      </c>
      <c r="P17" s="3">
        <v>133.6300592176849</v>
      </c>
      <c r="Q17" s="3">
        <v>582.2137016150809</v>
      </c>
      <c r="R17" s="3">
        <v>65.737102758314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76.22959184484716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5">
      <c r="A18" s="4">
        <v>621</v>
      </c>
      <c r="B18" s="8">
        <v>15</v>
      </c>
      <c r="C18" s="4" t="s">
        <v>44</v>
      </c>
      <c r="D18" s="3">
        <v>0</v>
      </c>
      <c r="E18" s="3">
        <v>0</v>
      </c>
      <c r="F18" s="3">
        <v>51.775199999999984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17003.42230000021</v>
      </c>
      <c r="O18" s="3">
        <v>5226.573085415177</v>
      </c>
      <c r="P18" s="3">
        <v>3866.422044517123</v>
      </c>
      <c r="Q18" s="3">
        <v>67842.84734529845</v>
      </c>
      <c r="R18" s="3">
        <v>309.5468636213918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533.6071429139374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5">
      <c r="A19" s="4">
        <v>622</v>
      </c>
      <c r="B19" s="8">
        <v>16</v>
      </c>
      <c r="C19" s="4" t="s">
        <v>332</v>
      </c>
      <c r="D19" s="3">
        <v>0</v>
      </c>
      <c r="E19" s="3">
        <v>0</v>
      </c>
      <c r="F19" s="3">
        <v>10566.455399999999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34730.77210000018</v>
      </c>
      <c r="O19" s="3">
        <v>31355.828377395053</v>
      </c>
      <c r="P19" s="3">
        <v>9916.94333505584</v>
      </c>
      <c r="Q19" s="3">
        <v>32118.496046801913</v>
      </c>
      <c r="R19" s="3">
        <v>5911.346556898381</v>
      </c>
      <c r="S19" s="3">
        <v>0</v>
      </c>
      <c r="T19" s="3">
        <v>0</v>
      </c>
      <c r="U19" s="3">
        <v>0</v>
      </c>
      <c r="V19" s="3">
        <v>0</v>
      </c>
      <c r="W19" s="3">
        <v>2046.164448</v>
      </c>
      <c r="X19" s="3">
        <v>8575.829082545428</v>
      </c>
      <c r="Y19" s="3">
        <v>0</v>
      </c>
      <c r="Z19" s="3">
        <v>195.3782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5">
      <c r="A20" s="4">
        <v>629</v>
      </c>
      <c r="B20" s="8">
        <v>17</v>
      </c>
      <c r="C20" s="4" t="s">
        <v>45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989.2118999999948</v>
      </c>
      <c r="O20" s="3">
        <v>299.6412129784003</v>
      </c>
      <c r="P20" s="3">
        <v>197.34770334803034</v>
      </c>
      <c r="Q20" s="3">
        <v>2232.9918253786745</v>
      </c>
      <c r="R20" s="3">
        <v>19.138650170119945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5">
      <c r="A21" s="4">
        <v>711</v>
      </c>
      <c r="B21" s="8">
        <v>18</v>
      </c>
      <c r="C21" s="4" t="s">
        <v>46</v>
      </c>
      <c r="D21" s="3">
        <v>0</v>
      </c>
      <c r="E21" s="3">
        <v>2112.0696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2663.119099999778</v>
      </c>
      <c r="O21" s="3">
        <v>42.41908737947233</v>
      </c>
      <c r="P21" s="3">
        <v>33.62875662429724</v>
      </c>
      <c r="Q21" s="3">
        <v>303.41952727676835</v>
      </c>
      <c r="R21" s="3">
        <v>28.291917642811313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6.872599999999977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5">
      <c r="A22" s="4">
        <v>721</v>
      </c>
      <c r="B22" s="8">
        <v>19</v>
      </c>
      <c r="C22" s="4" t="s">
        <v>47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1103.1721000000834</v>
      </c>
      <c r="O22" s="3">
        <v>42.41908737947233</v>
      </c>
      <c r="P22" s="3">
        <v>66.37254596909042</v>
      </c>
      <c r="Q22" s="3">
        <v>266.48149786912836</v>
      </c>
      <c r="R22" s="3">
        <v>188.05804080225062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76.22959184484716</v>
      </c>
      <c r="Y22" s="3">
        <v>77.4685738641561</v>
      </c>
      <c r="Z22" s="3">
        <v>46.144600000000025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5">
      <c r="A23" s="4">
        <v>1111</v>
      </c>
      <c r="B23" s="8">
        <v>20</v>
      </c>
      <c r="C23" s="4" t="s">
        <v>48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190.55640000011772</v>
      </c>
      <c r="O23" s="3">
        <v>257.22212559892796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312.2124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5">
      <c r="A24" s="4">
        <v>1112</v>
      </c>
      <c r="B24" s="8">
        <v>21</v>
      </c>
      <c r="C24" s="4" t="s">
        <v>49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274022.9054999999</v>
      </c>
      <c r="O24" s="3">
        <v>193274.90010747826</v>
      </c>
      <c r="P24" s="3">
        <v>11337.31581879349</v>
      </c>
      <c r="Q24" s="3">
        <v>6258.357553916867</v>
      </c>
      <c r="R24" s="3">
        <v>0</v>
      </c>
      <c r="S24" s="3">
        <v>0</v>
      </c>
      <c r="T24" s="3">
        <v>0</v>
      </c>
      <c r="U24" s="3">
        <v>0.14084646464646466</v>
      </c>
      <c r="V24" s="3">
        <v>0</v>
      </c>
      <c r="W24" s="3">
        <v>0</v>
      </c>
      <c r="X24" s="3">
        <v>15436.49234858177</v>
      </c>
      <c r="Y24" s="3">
        <v>0</v>
      </c>
      <c r="Z24" s="3">
        <v>31606.1056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">
      <c r="A25" s="4">
        <v>1113</v>
      </c>
      <c r="B25" s="8">
        <v>22</v>
      </c>
      <c r="C25" s="4" t="s">
        <v>334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205443.15169999935</v>
      </c>
      <c r="O25" s="3">
        <v>38254.79654609016</v>
      </c>
      <c r="P25" s="3">
        <v>20824.16505597008</v>
      </c>
      <c r="Q25" s="3">
        <v>4691.129734765622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39601.27296339867</v>
      </c>
      <c r="Y25" s="3">
        <v>0</v>
      </c>
      <c r="Z25" s="3">
        <v>35907.3714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5">
      <c r="A26" s="4">
        <v>1114</v>
      </c>
      <c r="B26" s="8">
        <v>23</v>
      </c>
      <c r="C26" s="4" t="s">
        <v>50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136784.93350000028</v>
      </c>
      <c r="O26" s="3">
        <v>10256.393808091641</v>
      </c>
      <c r="P26" s="3">
        <v>14050.625498008332</v>
      </c>
      <c r="Q26" s="3">
        <v>3984.0303146772203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15245.918368969651</v>
      </c>
      <c r="Y26" s="3">
        <v>0</v>
      </c>
      <c r="Z26" s="3">
        <v>11320.153999999995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5">
      <c r="A27" s="4">
        <v>1115</v>
      </c>
      <c r="B27" s="8">
        <v>24</v>
      </c>
      <c r="C27" s="4" t="s">
        <v>51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376571.20579999965</v>
      </c>
      <c r="O27" s="3">
        <v>90931.1802674263</v>
      </c>
      <c r="P27" s="3">
        <v>41057.17196917569</v>
      </c>
      <c r="Q27" s="3">
        <v>3934.779608800425</v>
      </c>
      <c r="R27" s="3">
        <v>0</v>
      </c>
      <c r="S27" s="3">
        <v>0</v>
      </c>
      <c r="T27" s="3">
        <v>0</v>
      </c>
      <c r="U27" s="3">
        <v>13.66210707070707</v>
      </c>
      <c r="V27" s="3">
        <v>0</v>
      </c>
      <c r="W27" s="3">
        <v>0</v>
      </c>
      <c r="X27" s="3">
        <v>118041.5229717475</v>
      </c>
      <c r="Y27" s="3">
        <v>0</v>
      </c>
      <c r="Z27" s="3">
        <v>174279.31800000003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5">
      <c r="A28" s="4">
        <v>1116</v>
      </c>
      <c r="B28" s="8">
        <v>25</v>
      </c>
      <c r="C28" s="4" t="s">
        <v>52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62877.07329999935</v>
      </c>
      <c r="O28" s="3">
        <v>10010.904621555004</v>
      </c>
      <c r="P28" s="3">
        <v>1885.865272800671</v>
      </c>
      <c r="Q28" s="3">
        <v>769.5422793250764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2439.3469390351383</v>
      </c>
      <c r="Y28" s="3">
        <v>0</v>
      </c>
      <c r="Z28" s="3">
        <v>13819.816799999971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5">
      <c r="A29" s="4">
        <v>1117</v>
      </c>
      <c r="B29" s="8">
        <v>26</v>
      </c>
      <c r="C29" s="4" t="s">
        <v>53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263791.7082000002</v>
      </c>
      <c r="O29" s="3">
        <v>407349.59357128176</v>
      </c>
      <c r="P29" s="3">
        <v>10840.849174945033</v>
      </c>
      <c r="Q29" s="3">
        <v>1660.452369560895</v>
      </c>
      <c r="R29" s="3">
        <v>0</v>
      </c>
      <c r="S29" s="3">
        <v>0</v>
      </c>
      <c r="T29" s="3">
        <v>0</v>
      </c>
      <c r="U29" s="3">
        <v>0.09750909090909055</v>
      </c>
      <c r="V29" s="3">
        <v>179.2653246753247</v>
      </c>
      <c r="W29" s="3">
        <v>0</v>
      </c>
      <c r="X29" s="3">
        <v>32893.06888105199</v>
      </c>
      <c r="Y29" s="3">
        <v>0</v>
      </c>
      <c r="Z29" s="3">
        <v>232325.2976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5">
      <c r="A30" s="4">
        <v>1119</v>
      </c>
      <c r="B30" s="8">
        <v>27</v>
      </c>
      <c r="C30" s="4" t="s">
        <v>54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535347.6556000002</v>
      </c>
      <c r="O30" s="3">
        <v>94222.72094131843</v>
      </c>
      <c r="P30" s="3">
        <v>20362.212136025424</v>
      </c>
      <c r="Q30" s="3">
        <v>14404.951992074668</v>
      </c>
      <c r="R30" s="3">
        <v>0</v>
      </c>
      <c r="S30" s="3">
        <v>0</v>
      </c>
      <c r="T30" s="3">
        <v>0</v>
      </c>
      <c r="U30" s="3">
        <v>382.45611525252525</v>
      </c>
      <c r="V30" s="3">
        <v>163.07771251803754</v>
      </c>
      <c r="W30" s="3">
        <v>0</v>
      </c>
      <c r="X30" s="3">
        <v>184589.95665230005</v>
      </c>
      <c r="Y30" s="3">
        <v>0</v>
      </c>
      <c r="Z30" s="3">
        <v>404280.69499999983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5">
      <c r="A31" s="4">
        <v>1121</v>
      </c>
      <c r="B31" s="8">
        <v>28</v>
      </c>
      <c r="C31" s="4" t="s">
        <v>55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117271.58449999988</v>
      </c>
      <c r="O31" s="3">
        <v>134111.10361840506</v>
      </c>
      <c r="P31" s="3">
        <v>3172.607697320753</v>
      </c>
      <c r="Q31" s="3">
        <v>1517.9771132743917</v>
      </c>
      <c r="R31" s="3">
        <v>366.13069890701445</v>
      </c>
      <c r="S31" s="3">
        <v>0</v>
      </c>
      <c r="T31" s="3">
        <v>0</v>
      </c>
      <c r="U31" s="3">
        <v>0</v>
      </c>
      <c r="V31" s="3">
        <v>2.598428571428599</v>
      </c>
      <c r="W31" s="3">
        <v>0</v>
      </c>
      <c r="X31" s="3">
        <v>13340.17857284844</v>
      </c>
      <c r="Y31" s="3">
        <v>0</v>
      </c>
      <c r="Z31" s="3">
        <v>247183.85880000005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5">
      <c r="A32" s="4">
        <v>1129</v>
      </c>
      <c r="B32" s="8">
        <v>29</v>
      </c>
      <c r="C32" s="4" t="s">
        <v>335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231305.5784</v>
      </c>
      <c r="O32" s="3">
        <v>54663.763091753004</v>
      </c>
      <c r="P32" s="3">
        <v>40061.583779639914</v>
      </c>
      <c r="Q32" s="3">
        <v>4428.166144459159</v>
      </c>
      <c r="R32" s="3">
        <v>0</v>
      </c>
      <c r="S32" s="3">
        <v>0</v>
      </c>
      <c r="T32" s="3">
        <v>0</v>
      </c>
      <c r="U32" s="3">
        <v>4692.71346185567</v>
      </c>
      <c r="V32" s="3">
        <v>4853.786008402061</v>
      </c>
      <c r="W32" s="3">
        <v>3663.3936235876295</v>
      </c>
      <c r="X32" s="3">
        <v>32931.18367697444</v>
      </c>
      <c r="Y32" s="3">
        <v>0</v>
      </c>
      <c r="Z32" s="3">
        <v>103663.35299999989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5">
      <c r="A33" s="4">
        <v>1131</v>
      </c>
      <c r="B33" s="8">
        <v>30</v>
      </c>
      <c r="C33" s="4" t="s">
        <v>56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139411.62270000018</v>
      </c>
      <c r="O33" s="3">
        <v>28400.030267442577</v>
      </c>
      <c r="P33" s="3">
        <v>3271.72403263452</v>
      </c>
      <c r="Q33" s="3">
        <v>11431.440624762618</v>
      </c>
      <c r="R33" s="3">
        <v>9.153267472691368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16541.821430332086</v>
      </c>
      <c r="Y33" s="3">
        <v>0</v>
      </c>
      <c r="Z33" s="3">
        <v>12768.308999999892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5">
      <c r="A34" s="4">
        <v>1141</v>
      </c>
      <c r="B34" s="8">
        <v>31</v>
      </c>
      <c r="C34" s="4" t="s">
        <v>336</v>
      </c>
      <c r="D34" s="3">
        <v>0</v>
      </c>
      <c r="E34" s="3">
        <v>3028.3163999999997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13541.647699999623</v>
      </c>
      <c r="O34" s="3">
        <v>9806.029454849893</v>
      </c>
      <c r="P34" s="3">
        <v>3569.0730385758216</v>
      </c>
      <c r="Q34" s="3">
        <v>3809.0144134364673</v>
      </c>
      <c r="R34" s="3">
        <v>291.2403286760091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557.6624000000302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5">
      <c r="A35" s="4">
        <v>1511</v>
      </c>
      <c r="B35" s="8">
        <v>32</v>
      </c>
      <c r="C35" s="4" t="s">
        <v>304</v>
      </c>
      <c r="D35" s="3">
        <v>0</v>
      </c>
      <c r="E35" s="3">
        <v>204.59879999999976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35564.92339999974</v>
      </c>
      <c r="O35" s="3">
        <v>11786.188555074623</v>
      </c>
      <c r="P35" s="3">
        <v>397.35030853468925</v>
      </c>
      <c r="Q35" s="3">
        <v>278.7941743383417</v>
      </c>
      <c r="R35" s="3">
        <v>65.737102758314</v>
      </c>
      <c r="S35" s="3">
        <v>0</v>
      </c>
      <c r="T35" s="3">
        <v>0</v>
      </c>
      <c r="U35" s="3">
        <v>172.90311999999994</v>
      </c>
      <c r="V35" s="3">
        <v>1106.3459249999996</v>
      </c>
      <c r="W35" s="3">
        <v>2455.9809645940586</v>
      </c>
      <c r="X35" s="3">
        <v>762.2959184484789</v>
      </c>
      <c r="Y35" s="3">
        <v>0</v>
      </c>
      <c r="Z35" s="3">
        <v>2197.2683999999426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5">
      <c r="A36" s="4">
        <v>1512</v>
      </c>
      <c r="B36" s="8">
        <v>33</v>
      </c>
      <c r="C36" s="4" t="s">
        <v>337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70559.11170000024</v>
      </c>
      <c r="O36" s="3">
        <v>26965.001566732768</v>
      </c>
      <c r="P36" s="3">
        <v>4263.772353051812</v>
      </c>
      <c r="Q36" s="3">
        <v>87.94768906570971</v>
      </c>
      <c r="R36" s="3">
        <v>74.89037023094716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1029.099489905464</v>
      </c>
      <c r="Y36" s="3">
        <v>0</v>
      </c>
      <c r="Z36" s="3">
        <v>5593.314599999925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5">
      <c r="A37" s="4">
        <v>1513</v>
      </c>
      <c r="B37" s="8">
        <v>34</v>
      </c>
      <c r="C37" s="4" t="s">
        <v>57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2206.344200000167</v>
      </c>
      <c r="O37" s="3">
        <v>2234.6736245015636</v>
      </c>
      <c r="P37" s="3">
        <v>133.6300592176849</v>
      </c>
      <c r="Q37" s="3">
        <v>0</v>
      </c>
      <c r="R37" s="3">
        <v>28.291917642811313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533.607142913912</v>
      </c>
      <c r="Y37" s="3">
        <v>0</v>
      </c>
      <c r="Z37" s="3">
        <v>2236.5404000000563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5">
      <c r="A38" s="4">
        <v>1514</v>
      </c>
      <c r="B38" s="8">
        <v>35</v>
      </c>
      <c r="C38" s="4" t="s">
        <v>58</v>
      </c>
      <c r="D38" s="3">
        <v>0</v>
      </c>
      <c r="E38" s="3">
        <v>1091.6171999999997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198860.54899999965</v>
      </c>
      <c r="O38" s="3">
        <v>395669.00146776857</v>
      </c>
      <c r="P38" s="3">
        <v>10345.267498376197</v>
      </c>
      <c r="Q38" s="3">
        <v>440.61792221927317</v>
      </c>
      <c r="R38" s="3">
        <v>56.58383528562263</v>
      </c>
      <c r="S38" s="3">
        <v>0</v>
      </c>
      <c r="T38" s="3">
        <v>0</v>
      </c>
      <c r="U38" s="3">
        <v>0</v>
      </c>
      <c r="V38" s="3">
        <v>0</v>
      </c>
      <c r="W38" s="3">
        <v>18644.1696</v>
      </c>
      <c r="X38" s="3">
        <v>20810.678573643556</v>
      </c>
      <c r="Y38" s="3">
        <v>0</v>
      </c>
      <c r="Z38" s="3">
        <v>124018.03059999994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5">
      <c r="A39" s="4">
        <v>1519</v>
      </c>
      <c r="B39" s="8">
        <v>36</v>
      </c>
      <c r="C39" s="4" t="s">
        <v>59</v>
      </c>
      <c r="D39" s="3">
        <v>0</v>
      </c>
      <c r="E39" s="3">
        <v>259.2431999999999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39140.65819999948</v>
      </c>
      <c r="O39" s="3">
        <v>39288.19771735603</v>
      </c>
      <c r="P39" s="3">
        <v>7173.544768335065</v>
      </c>
      <c r="Q39" s="3">
        <v>1992.015157338581</v>
      </c>
      <c r="R39" s="3">
        <v>187.225925577397</v>
      </c>
      <c r="S39" s="3">
        <v>0</v>
      </c>
      <c r="T39" s="3">
        <v>0</v>
      </c>
      <c r="U39" s="3">
        <v>518.7093599999998</v>
      </c>
      <c r="V39" s="3">
        <v>3319.037775</v>
      </c>
      <c r="W39" s="3">
        <v>8220.068953188122</v>
      </c>
      <c r="X39" s="3">
        <v>24279.125002584187</v>
      </c>
      <c r="Y39" s="3">
        <v>0</v>
      </c>
      <c r="Z39" s="3">
        <v>31878.064199999906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5">
      <c r="A40" s="4">
        <v>1521</v>
      </c>
      <c r="B40" s="8">
        <v>37</v>
      </c>
      <c r="C40" s="4" t="s">
        <v>60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22022.34160000086</v>
      </c>
      <c r="O40" s="3">
        <v>4498.22832977213</v>
      </c>
      <c r="P40" s="3">
        <v>22545.426414767397</v>
      </c>
      <c r="Q40" s="3">
        <v>715.8941889950074</v>
      </c>
      <c r="R40" s="3">
        <v>750.5679327593534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3925.823980009649</v>
      </c>
      <c r="Y40" s="3">
        <v>0</v>
      </c>
      <c r="Z40" s="3">
        <v>15818.761600000085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5">
      <c r="A41" s="4">
        <v>1522</v>
      </c>
      <c r="B41" s="8">
        <v>38</v>
      </c>
      <c r="C41" s="4" t="s">
        <v>61</v>
      </c>
      <c r="D41" s="3">
        <v>0</v>
      </c>
      <c r="E41" s="3">
        <v>109.28880000000026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35415.46740000043</v>
      </c>
      <c r="O41" s="3">
        <v>2226.550820535049</v>
      </c>
      <c r="P41" s="3">
        <v>792.930682510254</v>
      </c>
      <c r="Q41" s="3">
        <v>175.01590124081122</v>
      </c>
      <c r="R41" s="3">
        <v>65.737102758314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2210.6581635006005</v>
      </c>
      <c r="Y41" s="3">
        <v>0</v>
      </c>
      <c r="Z41" s="3">
        <v>2655.7690000000875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5">
      <c r="A42" s="4">
        <v>1529</v>
      </c>
      <c r="B42" s="8">
        <v>39</v>
      </c>
      <c r="C42" s="4" t="s">
        <v>62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13732.20409999974</v>
      </c>
      <c r="O42" s="3">
        <v>1806.8726156102493</v>
      </c>
      <c r="P42" s="3">
        <v>2281.4456467761192</v>
      </c>
      <c r="Q42" s="3">
        <v>732.6042499174364</v>
      </c>
      <c r="R42" s="3">
        <v>272.10167850588914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4993.038265837473</v>
      </c>
      <c r="Y42" s="3">
        <v>0</v>
      </c>
      <c r="Z42" s="3">
        <v>13341.680199999828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5">
      <c r="A43" s="4">
        <v>1611</v>
      </c>
      <c r="B43" s="8">
        <v>40</v>
      </c>
      <c r="C43" s="4" t="s">
        <v>63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39484.40700000059</v>
      </c>
      <c r="O43" s="3">
        <v>19860.255697558634</v>
      </c>
      <c r="P43" s="3">
        <v>21055.14151594229</v>
      </c>
      <c r="Q43" s="3">
        <v>26276.13106216595</v>
      </c>
      <c r="R43" s="3">
        <v>1200.7422693699482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1486.4770409745397</v>
      </c>
      <c r="Y43" s="3">
        <v>0</v>
      </c>
      <c r="Z43" s="3">
        <v>304.35800000000745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15">
      <c r="A44" s="4">
        <v>1619</v>
      </c>
      <c r="B44" s="8">
        <v>41</v>
      </c>
      <c r="C44" s="4" t="s">
        <v>64</v>
      </c>
      <c r="D44" s="3">
        <v>0</v>
      </c>
      <c r="E44" s="3">
        <v>0</v>
      </c>
      <c r="F44" s="3">
        <v>51.77520000000004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36289.78500000015</v>
      </c>
      <c r="O44" s="3">
        <v>11995.576390649658</v>
      </c>
      <c r="P44" s="3">
        <v>859.3032284793444</v>
      </c>
      <c r="Q44" s="3">
        <v>7443.89240252279</v>
      </c>
      <c r="R44" s="3">
        <v>56.58383528562263</v>
      </c>
      <c r="S44" s="3">
        <v>0</v>
      </c>
      <c r="T44" s="3">
        <v>0</v>
      </c>
      <c r="U44" s="3">
        <v>0</v>
      </c>
      <c r="V44" s="3">
        <v>0</v>
      </c>
      <c r="W44" s="3">
        <v>0.20615757575433236</v>
      </c>
      <c r="X44" s="3">
        <v>2934.8392860266613</v>
      </c>
      <c r="Y44" s="3">
        <v>0</v>
      </c>
      <c r="Z44" s="3">
        <v>49274.5784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ht="15">
      <c r="A45" s="4">
        <v>1711</v>
      </c>
      <c r="B45" s="8">
        <v>42</v>
      </c>
      <c r="C45" s="4" t="s">
        <v>65</v>
      </c>
      <c r="D45" s="3">
        <v>0</v>
      </c>
      <c r="E45" s="3">
        <v>0</v>
      </c>
      <c r="F45" s="3">
        <v>51.77520000000004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75809.68780000042</v>
      </c>
      <c r="O45" s="3">
        <v>3100.203513796907</v>
      </c>
      <c r="P45" s="3">
        <v>24856.960949049564</v>
      </c>
      <c r="Q45" s="3">
        <v>4175.756276840519</v>
      </c>
      <c r="R45" s="3">
        <v>1079.253446550807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16999.19898140116</v>
      </c>
      <c r="Y45" s="3">
        <v>0</v>
      </c>
      <c r="Z45" s="3">
        <v>39749.154800000135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ht="15">
      <c r="A46" s="4">
        <v>1811</v>
      </c>
      <c r="B46" s="8">
        <v>43</v>
      </c>
      <c r="C46" s="4" t="s">
        <v>66</v>
      </c>
      <c r="D46" s="3">
        <v>0</v>
      </c>
      <c r="E46" s="3">
        <v>41250.8034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7189.767699999735</v>
      </c>
      <c r="O46" s="3">
        <v>346751.670915273</v>
      </c>
      <c r="P46" s="3">
        <v>1025.677077041706</v>
      </c>
      <c r="Q46" s="3">
        <v>240.9766680400935</v>
      </c>
      <c r="R46" s="3">
        <v>0</v>
      </c>
      <c r="S46" s="3">
        <v>0</v>
      </c>
      <c r="T46" s="3">
        <v>0</v>
      </c>
      <c r="U46" s="3">
        <v>0</v>
      </c>
      <c r="V46" s="3">
        <v>1150.0306565656556</v>
      </c>
      <c r="W46" s="3">
        <v>3603.6172444444455</v>
      </c>
      <c r="X46" s="3">
        <v>1448.3622450521216</v>
      </c>
      <c r="Y46" s="3">
        <v>0</v>
      </c>
      <c r="Z46" s="3">
        <v>2051.9620000000577</v>
      </c>
      <c r="AA46" s="3">
        <v>1786067.1779999998</v>
      </c>
      <c r="AB46" s="3">
        <v>28460.3183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ht="15">
      <c r="A47" s="4">
        <v>1812</v>
      </c>
      <c r="B47" s="8">
        <v>44</v>
      </c>
      <c r="C47" s="4" t="s">
        <v>67</v>
      </c>
      <c r="D47" s="3">
        <v>0</v>
      </c>
      <c r="E47" s="3">
        <v>760781.5758</v>
      </c>
      <c r="F47" s="3">
        <v>13052.3841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126250.15369999968</v>
      </c>
      <c r="O47" s="3">
        <v>3066556.152167814</v>
      </c>
      <c r="P47" s="3">
        <v>115530.70841556985</v>
      </c>
      <c r="Q47" s="3">
        <v>3430.8393504538108</v>
      </c>
      <c r="R47" s="3">
        <v>1219.048804315331</v>
      </c>
      <c r="S47" s="3">
        <v>0</v>
      </c>
      <c r="T47" s="3">
        <v>0</v>
      </c>
      <c r="U47" s="3">
        <v>58.21292727272703</v>
      </c>
      <c r="V47" s="3">
        <v>55686.582964646455</v>
      </c>
      <c r="W47" s="3">
        <v>173438.53024646468</v>
      </c>
      <c r="X47" s="3">
        <v>184361.26787676557</v>
      </c>
      <c r="Y47" s="3">
        <v>2.1688489620761118</v>
      </c>
      <c r="Z47" s="3">
        <v>256560.0488</v>
      </c>
      <c r="AA47" s="3">
        <v>2606897.1880000005</v>
      </c>
      <c r="AB47" s="3">
        <v>110621.75129999999</v>
      </c>
      <c r="AC47" s="3">
        <v>34020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ht="15">
      <c r="A48" s="4">
        <v>1813</v>
      </c>
      <c r="B48" s="8">
        <v>45</v>
      </c>
      <c r="C48" s="4" t="s">
        <v>68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84366.97789999936</v>
      </c>
      <c r="O48" s="3">
        <v>73903.07555277832</v>
      </c>
      <c r="P48" s="3">
        <v>7501.867629062035</v>
      </c>
      <c r="Q48" s="3">
        <v>415.9925692808465</v>
      </c>
      <c r="R48" s="3">
        <v>327.85339856671635</v>
      </c>
      <c r="S48" s="3">
        <v>0</v>
      </c>
      <c r="T48" s="3">
        <v>0</v>
      </c>
      <c r="U48" s="3">
        <v>0</v>
      </c>
      <c r="V48" s="3">
        <v>575.0153282828251</v>
      </c>
      <c r="W48" s="3">
        <v>1801.8086222222191</v>
      </c>
      <c r="X48" s="3">
        <v>62622.609700542875</v>
      </c>
      <c r="Y48" s="3">
        <v>0</v>
      </c>
      <c r="Z48" s="3">
        <v>17962.03099999996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ht="15">
      <c r="A49" s="4">
        <v>1821</v>
      </c>
      <c r="B49" s="8">
        <v>46</v>
      </c>
      <c r="C49" s="4" t="s">
        <v>69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45075.92960000038</v>
      </c>
      <c r="O49" s="3">
        <v>34951.52293313574</v>
      </c>
      <c r="P49" s="3">
        <v>19501.13897298684</v>
      </c>
      <c r="Q49" s="3">
        <v>2033.350571199553</v>
      </c>
      <c r="R49" s="3">
        <v>1444.552030233026</v>
      </c>
      <c r="S49" s="3">
        <v>0</v>
      </c>
      <c r="T49" s="3">
        <v>0</v>
      </c>
      <c r="U49" s="3">
        <v>0</v>
      </c>
      <c r="V49" s="3">
        <v>15.300398989900714</v>
      </c>
      <c r="W49" s="3">
        <v>0</v>
      </c>
      <c r="X49" s="3">
        <v>41202.094392140396</v>
      </c>
      <c r="Y49" s="3">
        <v>0</v>
      </c>
      <c r="Z49" s="3">
        <v>34023.29719999991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ht="15">
      <c r="A50" s="4">
        <v>1829</v>
      </c>
      <c r="B50" s="8">
        <v>47</v>
      </c>
      <c r="C50" s="4" t="s">
        <v>70</v>
      </c>
      <c r="D50" s="3">
        <v>0</v>
      </c>
      <c r="E50" s="3">
        <v>10960.65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74099.3507000003</v>
      </c>
      <c r="O50" s="3">
        <v>94451.06198614836</v>
      </c>
      <c r="P50" s="3">
        <v>25783.521690777503</v>
      </c>
      <c r="Q50" s="3">
        <v>225.14608400827274</v>
      </c>
      <c r="R50" s="3">
        <v>590.8018095999141</v>
      </c>
      <c r="S50" s="3">
        <v>0</v>
      </c>
      <c r="T50" s="3">
        <v>0</v>
      </c>
      <c r="U50" s="3">
        <v>0</v>
      </c>
      <c r="V50" s="3">
        <v>22.569812255213037</v>
      </c>
      <c r="W50" s="3">
        <v>0</v>
      </c>
      <c r="X50" s="3">
        <v>50921.36735235865</v>
      </c>
      <c r="Y50" s="3">
        <v>4.3376979241522235</v>
      </c>
      <c r="Z50" s="3">
        <v>17480.949000000022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ht="15">
      <c r="A51" s="4">
        <v>1911</v>
      </c>
      <c r="B51" s="8">
        <v>48</v>
      </c>
      <c r="C51" s="4" t="s">
        <v>71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79805.7675999999</v>
      </c>
      <c r="O51" s="3">
        <v>4721.154171957634</v>
      </c>
      <c r="P51" s="3">
        <v>29915.43391917087</v>
      </c>
      <c r="Q51" s="3">
        <v>1197.8475250751362</v>
      </c>
      <c r="R51" s="3">
        <v>1810.6827291400987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207001.45665468532</v>
      </c>
      <c r="Y51" s="3">
        <v>0</v>
      </c>
      <c r="Z51" s="3">
        <v>412390.3629999999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5">
      <c r="A52" s="4">
        <v>2011</v>
      </c>
      <c r="B52" s="8">
        <v>49</v>
      </c>
      <c r="C52" s="4" t="s">
        <v>72</v>
      </c>
      <c r="D52" s="3">
        <v>0</v>
      </c>
      <c r="E52" s="3">
        <v>128685.65579999995</v>
      </c>
      <c r="F52" s="3">
        <v>1916.4015</v>
      </c>
      <c r="G52" s="3">
        <v>0</v>
      </c>
      <c r="H52" s="3">
        <v>48536.81334341105</v>
      </c>
      <c r="I52" s="3">
        <v>1926.795939083083</v>
      </c>
      <c r="J52" s="3">
        <v>0</v>
      </c>
      <c r="K52" s="3">
        <v>302.6677254427591</v>
      </c>
      <c r="L52" s="3">
        <v>0</v>
      </c>
      <c r="M52" s="3">
        <v>0</v>
      </c>
      <c r="N52" s="3">
        <v>22861.16339999996</v>
      </c>
      <c r="O52" s="3">
        <v>46396.55372162629</v>
      </c>
      <c r="P52" s="3">
        <v>1486.7450297067408</v>
      </c>
      <c r="Q52" s="3">
        <v>644.6565608517267</v>
      </c>
      <c r="R52" s="3">
        <v>9.153267472691368</v>
      </c>
      <c r="S52" s="3">
        <v>0</v>
      </c>
      <c r="T52" s="3">
        <v>0</v>
      </c>
      <c r="U52" s="3">
        <v>41149.638936676674</v>
      </c>
      <c r="V52" s="3">
        <v>14489.323009469823</v>
      </c>
      <c r="W52" s="3">
        <v>13169.966385756125</v>
      </c>
      <c r="X52" s="3">
        <v>0</v>
      </c>
      <c r="Y52" s="3">
        <v>0</v>
      </c>
      <c r="Z52" s="3">
        <v>20426.34899999993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27.59228220818708</v>
      </c>
      <c r="AG52" s="3">
        <v>0</v>
      </c>
      <c r="AH52" s="3">
        <v>0</v>
      </c>
      <c r="AI52" s="3">
        <v>0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ht="15">
      <c r="A53" s="4">
        <v>2021</v>
      </c>
      <c r="B53" s="8">
        <v>50</v>
      </c>
      <c r="C53" s="4" t="s">
        <v>73</v>
      </c>
      <c r="D53" s="3">
        <v>0</v>
      </c>
      <c r="E53" s="3">
        <v>0</v>
      </c>
      <c r="F53" s="3">
        <v>18191.072699999997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80829.54119999986</v>
      </c>
      <c r="O53" s="3">
        <v>551225.2100909315</v>
      </c>
      <c r="P53" s="3">
        <v>2048.699252244667</v>
      </c>
      <c r="Q53" s="3">
        <v>216.35131510166684</v>
      </c>
      <c r="R53" s="3">
        <v>19.138650170119945</v>
      </c>
      <c r="S53" s="3">
        <v>0</v>
      </c>
      <c r="T53" s="3">
        <v>0</v>
      </c>
      <c r="U53" s="3">
        <v>63112.205618125634</v>
      </c>
      <c r="V53" s="3">
        <v>13241.22931175091</v>
      </c>
      <c r="W53" s="3">
        <v>11843.75542799622</v>
      </c>
      <c r="X53" s="3">
        <v>0</v>
      </c>
      <c r="Y53" s="3">
        <v>0</v>
      </c>
      <c r="Z53" s="3">
        <v>61190.685000000056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ht="15">
      <c r="A54" s="4">
        <v>2029</v>
      </c>
      <c r="B54" s="8">
        <v>51</v>
      </c>
      <c r="C54" s="4" t="s">
        <v>74</v>
      </c>
      <c r="D54" s="3">
        <v>0</v>
      </c>
      <c r="E54" s="3">
        <v>121062.12660000008</v>
      </c>
      <c r="F54" s="3">
        <v>52458.345</v>
      </c>
      <c r="G54" s="3">
        <v>0</v>
      </c>
      <c r="H54" s="3">
        <v>4930.089105057021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186878.84830000065</v>
      </c>
      <c r="O54" s="3">
        <v>350168.66378375515</v>
      </c>
      <c r="P54" s="3">
        <v>28195.942494932795</v>
      </c>
      <c r="Q54" s="3">
        <v>690.3893591659144</v>
      </c>
      <c r="R54" s="3">
        <v>318.7001310940832</v>
      </c>
      <c r="S54" s="3">
        <v>0</v>
      </c>
      <c r="T54" s="3">
        <v>0</v>
      </c>
      <c r="U54" s="3">
        <v>370631.633511115</v>
      </c>
      <c r="V54" s="3">
        <v>51082.56879937691</v>
      </c>
      <c r="W54" s="3">
        <v>66501.52403129666</v>
      </c>
      <c r="X54" s="3">
        <v>0</v>
      </c>
      <c r="Y54" s="3">
        <v>0</v>
      </c>
      <c r="Z54" s="3">
        <v>133798.7222000002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2.8026646276873564</v>
      </c>
      <c r="AG54" s="3">
        <v>0</v>
      </c>
      <c r="AH54" s="3">
        <v>0</v>
      </c>
      <c r="AI54" s="3">
        <v>0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ht="15">
      <c r="A55" s="4">
        <v>2031</v>
      </c>
      <c r="B55" s="8">
        <v>52</v>
      </c>
      <c r="C55" s="4" t="s">
        <v>75</v>
      </c>
      <c r="D55" s="3">
        <v>0</v>
      </c>
      <c r="E55" s="3">
        <v>63878.66819999996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25410.322300000116</v>
      </c>
      <c r="O55" s="3">
        <v>212151.39399134275</v>
      </c>
      <c r="P55" s="3">
        <v>254295.34778942587</v>
      </c>
      <c r="Q55" s="3">
        <v>100.26036553492304</v>
      </c>
      <c r="R55" s="3">
        <v>0</v>
      </c>
      <c r="S55" s="3">
        <v>0</v>
      </c>
      <c r="T55" s="3">
        <v>0</v>
      </c>
      <c r="U55" s="3">
        <v>2018933.3493494152</v>
      </c>
      <c r="V55" s="3">
        <v>348324.89523696457</v>
      </c>
      <c r="W55" s="3">
        <v>29525.493307070108</v>
      </c>
      <c r="X55" s="3">
        <v>0</v>
      </c>
      <c r="Y55" s="3">
        <v>0</v>
      </c>
      <c r="Z55" s="3">
        <v>21400.29460000014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ht="15">
      <c r="A56" s="4">
        <v>2032</v>
      </c>
      <c r="B56" s="8">
        <v>53</v>
      </c>
      <c r="C56" s="4" t="s">
        <v>76</v>
      </c>
      <c r="D56" s="3">
        <v>0</v>
      </c>
      <c r="E56" s="3">
        <v>1090605.0077999998</v>
      </c>
      <c r="F56" s="3">
        <v>12804.294600000008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59948.669800000265</v>
      </c>
      <c r="O56" s="3">
        <v>622231.1522290688</v>
      </c>
      <c r="P56" s="3">
        <v>8331.081970035331</v>
      </c>
      <c r="Q56" s="3">
        <v>1234.785554482718</v>
      </c>
      <c r="R56" s="3">
        <v>0</v>
      </c>
      <c r="S56" s="3">
        <v>0</v>
      </c>
      <c r="T56" s="3">
        <v>0</v>
      </c>
      <c r="U56" s="3">
        <v>1697150.3708800506</v>
      </c>
      <c r="V56" s="3">
        <v>564210.0475295313</v>
      </c>
      <c r="W56" s="3">
        <v>158261.6832412054</v>
      </c>
      <c r="X56" s="3">
        <v>0</v>
      </c>
      <c r="Y56" s="3">
        <v>0</v>
      </c>
      <c r="Z56" s="3">
        <v>151268.87140000006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ht="15">
      <c r="A57" s="4">
        <v>2033</v>
      </c>
      <c r="B57" s="8">
        <v>54</v>
      </c>
      <c r="C57" s="4" t="s">
        <v>77</v>
      </c>
      <c r="D57" s="3">
        <v>0</v>
      </c>
      <c r="E57" s="3">
        <v>184679.01</v>
      </c>
      <c r="F57" s="3">
        <v>35325.068400000004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2929.3376000002027</v>
      </c>
      <c r="O57" s="3">
        <v>388202.33955520764</v>
      </c>
      <c r="P57" s="3">
        <v>661.9555251314305</v>
      </c>
      <c r="Q57" s="3">
        <v>1035.1443003035383</v>
      </c>
      <c r="R57" s="3">
        <v>0</v>
      </c>
      <c r="S57" s="3">
        <v>0</v>
      </c>
      <c r="T57" s="3">
        <v>0</v>
      </c>
      <c r="U57" s="3">
        <v>65717.39474412613</v>
      </c>
      <c r="V57" s="3">
        <v>70135.79789073276</v>
      </c>
      <c r="W57" s="3">
        <v>41453.497614189284</v>
      </c>
      <c r="X57" s="3">
        <v>0</v>
      </c>
      <c r="Y57" s="3">
        <v>0</v>
      </c>
      <c r="Z57" s="3">
        <v>8951.07060000021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ht="15">
      <c r="A58" s="4">
        <v>2039</v>
      </c>
      <c r="B58" s="8">
        <v>55</v>
      </c>
      <c r="C58" s="4" t="s">
        <v>78</v>
      </c>
      <c r="D58" s="3">
        <v>0</v>
      </c>
      <c r="E58" s="3">
        <v>29825.675999999978</v>
      </c>
      <c r="F58" s="3">
        <v>0</v>
      </c>
      <c r="G58" s="3">
        <v>0</v>
      </c>
      <c r="H58" s="3">
        <v>49.455668523485656</v>
      </c>
      <c r="I58" s="3">
        <v>101793.60918850797</v>
      </c>
      <c r="J58" s="3">
        <v>0</v>
      </c>
      <c r="K58" s="3">
        <v>16297.887520875349</v>
      </c>
      <c r="L58" s="3">
        <v>0</v>
      </c>
      <c r="M58" s="3">
        <v>0</v>
      </c>
      <c r="N58" s="3">
        <v>69646.49599999934</v>
      </c>
      <c r="O58" s="3">
        <v>140647.25320993923</v>
      </c>
      <c r="P58" s="3">
        <v>26244.589643442538</v>
      </c>
      <c r="Q58" s="3">
        <v>379.05453987326473</v>
      </c>
      <c r="R58" s="3">
        <v>479.2983694782597</v>
      </c>
      <c r="S58" s="3">
        <v>0</v>
      </c>
      <c r="T58" s="3">
        <v>0</v>
      </c>
      <c r="U58" s="3">
        <v>795507.3748451341</v>
      </c>
      <c r="V58" s="3">
        <v>286988.02541337395</v>
      </c>
      <c r="W58" s="3">
        <v>235573.0109815218</v>
      </c>
      <c r="X58" s="3">
        <v>0</v>
      </c>
      <c r="Y58" s="3">
        <v>0</v>
      </c>
      <c r="Z58" s="3">
        <v>201500.70479999995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0.02811463441243589</v>
      </c>
      <c r="AG58" s="3">
        <v>0</v>
      </c>
      <c r="AH58" s="3">
        <v>0</v>
      </c>
      <c r="AI58" s="3">
        <v>0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5">
      <c r="A59" s="4">
        <v>2041</v>
      </c>
      <c r="B59" s="8">
        <v>56</v>
      </c>
      <c r="C59" s="4" t="s">
        <v>79</v>
      </c>
      <c r="D59" s="3">
        <v>0</v>
      </c>
      <c r="E59" s="3">
        <v>246605.72940000007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68049.18499999959</v>
      </c>
      <c r="O59" s="3">
        <v>426523.0210668016</v>
      </c>
      <c r="P59" s="3">
        <v>55995.419648610055</v>
      </c>
      <c r="Q59" s="3">
        <v>0</v>
      </c>
      <c r="R59" s="3">
        <v>0</v>
      </c>
      <c r="S59" s="3">
        <v>0</v>
      </c>
      <c r="T59" s="3">
        <v>0</v>
      </c>
      <c r="U59" s="3">
        <v>1466403.9408893446</v>
      </c>
      <c r="V59" s="3">
        <v>345913.1987778549</v>
      </c>
      <c r="W59" s="3">
        <v>122272.25817179028</v>
      </c>
      <c r="X59" s="3">
        <v>0</v>
      </c>
      <c r="Y59" s="3">
        <v>0</v>
      </c>
      <c r="Z59" s="3">
        <v>90537.6688000001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5">
      <c r="A60" s="4">
        <v>2051</v>
      </c>
      <c r="B60" s="8">
        <v>57</v>
      </c>
      <c r="C60" s="4" t="s">
        <v>80</v>
      </c>
      <c r="D60" s="3">
        <v>0</v>
      </c>
      <c r="E60" s="3">
        <v>96307.57800000021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18563.36930000037</v>
      </c>
      <c r="O60" s="3">
        <v>237232.8075716719</v>
      </c>
      <c r="P60" s="3">
        <v>21982.58722494985</v>
      </c>
      <c r="Q60" s="3">
        <v>253.28934450930683</v>
      </c>
      <c r="R60" s="3">
        <v>28.291917642811313</v>
      </c>
      <c r="S60" s="3">
        <v>0</v>
      </c>
      <c r="T60" s="3">
        <v>0</v>
      </c>
      <c r="U60" s="3">
        <v>50001.50364897959</v>
      </c>
      <c r="V60" s="3">
        <v>84677.33250510204</v>
      </c>
      <c r="W60" s="3">
        <v>118488.54295947123</v>
      </c>
      <c r="X60" s="3">
        <v>0</v>
      </c>
      <c r="Y60" s="3">
        <v>0</v>
      </c>
      <c r="Z60" s="3">
        <v>4002.7985999998637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5">
      <c r="A61" s="4">
        <v>2061</v>
      </c>
      <c r="B61" s="8">
        <v>58</v>
      </c>
      <c r="C61" s="4" t="s">
        <v>81</v>
      </c>
      <c r="D61" s="3">
        <v>0</v>
      </c>
      <c r="E61" s="3">
        <v>3537.2718000002205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85394.48790000007</v>
      </c>
      <c r="O61" s="3">
        <v>25714.992289699614</v>
      </c>
      <c r="P61" s="3">
        <v>3438.9828484763857</v>
      </c>
      <c r="Q61" s="3">
        <v>18516.506455897237</v>
      </c>
      <c r="R61" s="3">
        <v>1397.9535776448902</v>
      </c>
      <c r="S61" s="3">
        <v>0</v>
      </c>
      <c r="T61" s="3">
        <v>0</v>
      </c>
      <c r="U61" s="3">
        <v>29931.18600354716</v>
      </c>
      <c r="V61" s="3">
        <v>9593.976368543226</v>
      </c>
      <c r="W61" s="3">
        <v>10823.030865322333</v>
      </c>
      <c r="X61" s="3">
        <v>0</v>
      </c>
      <c r="Y61" s="3">
        <v>0</v>
      </c>
      <c r="Z61" s="3">
        <v>339381.75139999995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ht="15">
      <c r="A62" s="4">
        <v>2071</v>
      </c>
      <c r="B62" s="8">
        <v>59</v>
      </c>
      <c r="C62" s="4" t="s">
        <v>82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67133.76699999999</v>
      </c>
      <c r="O62" s="3">
        <v>44859.53870445117</v>
      </c>
      <c r="P62" s="3">
        <v>10710.758984845597</v>
      </c>
      <c r="Q62" s="3">
        <v>175.01590124081122</v>
      </c>
      <c r="R62" s="3">
        <v>112.33555534644984</v>
      </c>
      <c r="S62" s="3">
        <v>0</v>
      </c>
      <c r="T62" s="3">
        <v>0</v>
      </c>
      <c r="U62" s="3">
        <v>25146.16132265795</v>
      </c>
      <c r="V62" s="3">
        <v>7493.633217058377</v>
      </c>
      <c r="W62" s="3">
        <v>15233.717264762847</v>
      </c>
      <c r="X62" s="3">
        <v>0</v>
      </c>
      <c r="Y62" s="3">
        <v>0</v>
      </c>
      <c r="Z62" s="3">
        <v>172077.14060000004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15">
      <c r="A63" s="4">
        <v>2072</v>
      </c>
      <c r="B63" s="8">
        <v>60</v>
      </c>
      <c r="C63" s="4" t="s">
        <v>83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20158.812099999748</v>
      </c>
      <c r="O63" s="3">
        <v>8630.93048106134</v>
      </c>
      <c r="P63" s="3">
        <v>8032.847996814409</v>
      </c>
      <c r="Q63" s="3">
        <v>0</v>
      </c>
      <c r="R63" s="3">
        <v>0</v>
      </c>
      <c r="S63" s="3">
        <v>0</v>
      </c>
      <c r="T63" s="3">
        <v>0</v>
      </c>
      <c r="U63" s="3">
        <v>24458.19314820133</v>
      </c>
      <c r="V63" s="3">
        <v>13352.166907518404</v>
      </c>
      <c r="W63" s="3">
        <v>7470.359737485764</v>
      </c>
      <c r="X63" s="3">
        <v>0</v>
      </c>
      <c r="Y63" s="3">
        <v>0</v>
      </c>
      <c r="Z63" s="3">
        <v>25431.56539999973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ht="15">
      <c r="A64" s="4">
        <v>2073</v>
      </c>
      <c r="B64" s="8">
        <v>61</v>
      </c>
      <c r="C64" s="4" t="s">
        <v>84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96729.79140000045</v>
      </c>
      <c r="O64" s="3">
        <v>38639.275933828205</v>
      </c>
      <c r="P64" s="3">
        <v>6512.474210483255</v>
      </c>
      <c r="Q64" s="3">
        <v>0</v>
      </c>
      <c r="R64" s="3">
        <v>0</v>
      </c>
      <c r="S64" s="3">
        <v>0</v>
      </c>
      <c r="T64" s="3">
        <v>0</v>
      </c>
      <c r="U64" s="3">
        <v>5253.290146257728</v>
      </c>
      <c r="V64" s="3">
        <v>9509.290051464224</v>
      </c>
      <c r="W64" s="3">
        <v>7892.27413650637</v>
      </c>
      <c r="X64" s="3">
        <v>0</v>
      </c>
      <c r="Y64" s="3">
        <v>0</v>
      </c>
      <c r="Z64" s="3">
        <v>80474.21879999992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ht="15">
      <c r="A65" s="4">
        <v>2074</v>
      </c>
      <c r="B65" s="8">
        <v>62</v>
      </c>
      <c r="C65" s="4" t="s">
        <v>85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13655.607900000177</v>
      </c>
      <c r="O65" s="3">
        <v>37359.48304225132</v>
      </c>
      <c r="P65" s="3">
        <v>3371.725335227791</v>
      </c>
      <c r="Q65" s="3">
        <v>0</v>
      </c>
      <c r="R65" s="3">
        <v>337.83878126420313</v>
      </c>
      <c r="S65" s="3">
        <v>0</v>
      </c>
      <c r="T65" s="3">
        <v>0</v>
      </c>
      <c r="U65" s="3">
        <v>26836.967064128257</v>
      </c>
      <c r="V65" s="3">
        <v>15804.053947795881</v>
      </c>
      <c r="W65" s="3">
        <v>6602.243148587644</v>
      </c>
      <c r="X65" s="3">
        <v>0</v>
      </c>
      <c r="Y65" s="3">
        <v>0</v>
      </c>
      <c r="Z65" s="3">
        <v>10145.921200000215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15">
      <c r="A66" s="4">
        <v>2079</v>
      </c>
      <c r="B66" s="8">
        <v>63</v>
      </c>
      <c r="C66" s="4" t="s">
        <v>86</v>
      </c>
      <c r="D66" s="3">
        <v>0</v>
      </c>
      <c r="E66" s="3">
        <v>20029.71420000028</v>
      </c>
      <c r="F66" s="3">
        <v>1243.3238999999885</v>
      </c>
      <c r="G66" s="3">
        <v>0</v>
      </c>
      <c r="H66" s="3">
        <v>8273.482865957762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144728.51989999972</v>
      </c>
      <c r="O66" s="3">
        <v>174921.875812551</v>
      </c>
      <c r="P66" s="3">
        <v>17749.788726683473</v>
      </c>
      <c r="Q66" s="3">
        <v>0</v>
      </c>
      <c r="R66" s="3">
        <v>0</v>
      </c>
      <c r="S66" s="3">
        <v>0</v>
      </c>
      <c r="T66" s="3">
        <v>0</v>
      </c>
      <c r="U66" s="3">
        <v>150074.82895390596</v>
      </c>
      <c r="V66" s="3">
        <v>32253.809132885188</v>
      </c>
      <c r="W66" s="3">
        <v>240297.171202868</v>
      </c>
      <c r="X66" s="3">
        <v>0</v>
      </c>
      <c r="Y66" s="3">
        <v>0</v>
      </c>
      <c r="Z66" s="3">
        <v>193439.14500000002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4.703322248762692</v>
      </c>
      <c r="AG66" s="3">
        <v>0</v>
      </c>
      <c r="AH66" s="3">
        <v>0</v>
      </c>
      <c r="AI66" s="3">
        <v>0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ht="15">
      <c r="A67" s="4">
        <v>2111</v>
      </c>
      <c r="B67" s="8">
        <v>64</v>
      </c>
      <c r="C67" s="4" t="s">
        <v>87</v>
      </c>
      <c r="D67" s="3">
        <v>0</v>
      </c>
      <c r="E67" s="3">
        <v>126062.72459999984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176731.72000000067</v>
      </c>
      <c r="O67" s="3">
        <v>2738541.8455999997</v>
      </c>
      <c r="P67" s="3">
        <v>119916.77940000012</v>
      </c>
      <c r="Q67" s="3">
        <v>79126.98300000001</v>
      </c>
      <c r="R67" s="3">
        <v>56675.0024</v>
      </c>
      <c r="S67" s="3">
        <v>0</v>
      </c>
      <c r="T67" s="3">
        <v>49329.7322</v>
      </c>
      <c r="U67" s="3">
        <v>10347830.75685751</v>
      </c>
      <c r="V67" s="3">
        <v>487481.21786857117</v>
      </c>
      <c r="W67" s="3">
        <v>257638.85980339395</v>
      </c>
      <c r="X67" s="3">
        <v>0</v>
      </c>
      <c r="Y67" s="3">
        <v>421.7733465937388</v>
      </c>
      <c r="Z67" s="3">
        <v>671.5512000001036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ht="15">
      <c r="A68" s="4">
        <v>2121</v>
      </c>
      <c r="B68" s="8">
        <v>65</v>
      </c>
      <c r="C68" s="4" t="s">
        <v>88</v>
      </c>
      <c r="D68" s="3">
        <v>0</v>
      </c>
      <c r="E68" s="3">
        <v>0</v>
      </c>
      <c r="F68" s="3">
        <v>13735.529099999985</v>
      </c>
      <c r="G68" s="3">
        <v>0</v>
      </c>
      <c r="H68" s="3">
        <v>1449712.5084955206</v>
      </c>
      <c r="I68" s="3">
        <v>1109279.2824209337</v>
      </c>
      <c r="J68" s="3">
        <v>0</v>
      </c>
      <c r="K68" s="3">
        <v>174249.40051041017</v>
      </c>
      <c r="L68" s="3">
        <v>0</v>
      </c>
      <c r="M68" s="3">
        <v>0</v>
      </c>
      <c r="N68" s="3">
        <v>4527.582700001076</v>
      </c>
      <c r="O68" s="3">
        <v>5583.976459931582</v>
      </c>
      <c r="P68" s="3">
        <v>9553.22178314533</v>
      </c>
      <c r="Q68" s="3">
        <v>303.41952727676835</v>
      </c>
      <c r="R68" s="3">
        <v>46.59845258813584</v>
      </c>
      <c r="S68" s="3">
        <v>0</v>
      </c>
      <c r="T68" s="3">
        <v>0</v>
      </c>
      <c r="U68" s="3">
        <v>0</v>
      </c>
      <c r="V68" s="3">
        <v>10351.623867346905</v>
      </c>
      <c r="W68" s="3">
        <v>7630.830719686579</v>
      </c>
      <c r="X68" s="3">
        <v>76.22959184483625</v>
      </c>
      <c r="Y68" s="3">
        <v>0</v>
      </c>
      <c r="Z68" s="3">
        <v>774.6402000002563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824.1347937725169</v>
      </c>
      <c r="AG68" s="3">
        <v>0</v>
      </c>
      <c r="AH68" s="3">
        <v>0</v>
      </c>
      <c r="AI68" s="3">
        <v>0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ht="15">
      <c r="A69" s="4">
        <v>2211</v>
      </c>
      <c r="B69" s="8">
        <v>66</v>
      </c>
      <c r="C69" s="4" t="s">
        <v>89</v>
      </c>
      <c r="D69" s="3">
        <v>0</v>
      </c>
      <c r="E69" s="3">
        <v>573.1307999999262</v>
      </c>
      <c r="F69" s="3">
        <v>569.5272000000114</v>
      </c>
      <c r="G69" s="3">
        <v>0</v>
      </c>
      <c r="H69" s="3">
        <v>2125.0384073520545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289656.0031000003</v>
      </c>
      <c r="O69" s="3">
        <v>185079.89343927428</v>
      </c>
      <c r="P69" s="3">
        <v>86340.06269838102</v>
      </c>
      <c r="Q69" s="3">
        <v>5513.440627530159</v>
      </c>
      <c r="R69" s="3">
        <v>0</v>
      </c>
      <c r="S69" s="3">
        <v>0</v>
      </c>
      <c r="T69" s="3">
        <v>0</v>
      </c>
      <c r="U69" s="3">
        <v>33043.91976935789</v>
      </c>
      <c r="V69" s="3">
        <v>12572.854471853469</v>
      </c>
      <c r="W69" s="3">
        <v>26238.38617307227</v>
      </c>
      <c r="X69" s="3">
        <v>197930.1352251484</v>
      </c>
      <c r="Y69" s="3">
        <v>0</v>
      </c>
      <c r="Z69" s="3">
        <v>395865.68720000004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1.208045098141156</v>
      </c>
      <c r="AG69" s="3">
        <v>0</v>
      </c>
      <c r="AH69" s="3">
        <v>0</v>
      </c>
      <c r="AI69" s="3">
        <v>0</v>
      </c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ht="15">
      <c r="A70" s="4">
        <v>2311</v>
      </c>
      <c r="B70" s="8">
        <v>67</v>
      </c>
      <c r="C70" s="4" t="s">
        <v>90</v>
      </c>
      <c r="D70" s="3">
        <v>0</v>
      </c>
      <c r="E70" s="3">
        <v>3056.2740000002086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42183.95600000024</v>
      </c>
      <c r="O70" s="3">
        <v>100314.82391602919</v>
      </c>
      <c r="P70" s="3">
        <v>3635.445584544912</v>
      </c>
      <c r="Q70" s="3">
        <v>24209.360369121423</v>
      </c>
      <c r="R70" s="3">
        <v>441.0210691379616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14979.114797512768</v>
      </c>
      <c r="Y70" s="3">
        <v>0</v>
      </c>
      <c r="Z70" s="3">
        <v>65641.18439999968</v>
      </c>
      <c r="AA70" s="3">
        <v>0</v>
      </c>
      <c r="AB70" s="3">
        <v>0</v>
      </c>
      <c r="AC70" s="3">
        <v>31590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ht="15">
      <c r="A71" s="4">
        <v>2319</v>
      </c>
      <c r="B71" s="8">
        <v>68</v>
      </c>
      <c r="C71" s="4" t="s">
        <v>91</v>
      </c>
      <c r="D71" s="3">
        <v>0</v>
      </c>
      <c r="E71" s="3">
        <v>7627.97699999949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96045.09610000066</v>
      </c>
      <c r="O71" s="3">
        <v>80171.17261342332</v>
      </c>
      <c r="P71" s="3">
        <v>10446.153768248856</v>
      </c>
      <c r="Q71" s="3">
        <v>515.3734579250449</v>
      </c>
      <c r="R71" s="3">
        <v>1454.5374129304546</v>
      </c>
      <c r="S71" s="3">
        <v>0</v>
      </c>
      <c r="T71" s="3">
        <v>0</v>
      </c>
      <c r="U71" s="3">
        <v>0</v>
      </c>
      <c r="V71" s="3">
        <v>2008.873999999836</v>
      </c>
      <c r="W71" s="3">
        <v>0</v>
      </c>
      <c r="X71" s="3">
        <v>13835.670919840224</v>
      </c>
      <c r="Y71" s="3">
        <v>0</v>
      </c>
      <c r="Z71" s="3">
        <v>128141.59059999976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ht="15">
      <c r="A72" s="4">
        <v>2411</v>
      </c>
      <c r="B72" s="8">
        <v>69</v>
      </c>
      <c r="C72" s="4" t="s">
        <v>92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7417.688100000843</v>
      </c>
      <c r="O72" s="3">
        <v>2102.9036934934556</v>
      </c>
      <c r="P72" s="3">
        <v>2081.443041589344</v>
      </c>
      <c r="Q72" s="3">
        <v>87.0682121750433</v>
      </c>
      <c r="R72" s="3">
        <v>122.32093804393662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76.22959184483625</v>
      </c>
      <c r="Y72" s="3">
        <v>0</v>
      </c>
      <c r="Z72" s="3">
        <v>937.6189999999478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ht="15">
      <c r="A73" s="4">
        <v>2412</v>
      </c>
      <c r="B73" s="8">
        <v>70</v>
      </c>
      <c r="C73" s="4" t="s">
        <v>93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13617.309800000861</v>
      </c>
      <c r="O73" s="3">
        <v>16227.557257082313</v>
      </c>
      <c r="P73" s="3">
        <v>728.3280711004045</v>
      </c>
      <c r="Q73" s="3">
        <v>124.8857184733497</v>
      </c>
      <c r="R73" s="3">
        <v>121.4888228191412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2477.4617349575274</v>
      </c>
      <c r="Y73" s="3">
        <v>0</v>
      </c>
      <c r="Z73" s="3">
        <v>937.6189999999478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ht="15">
      <c r="A74" s="4">
        <v>2511</v>
      </c>
      <c r="B74" s="8">
        <v>71</v>
      </c>
      <c r="C74" s="4" t="s">
        <v>94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4260.430099999532</v>
      </c>
      <c r="O74" s="3">
        <v>286651.94690253027</v>
      </c>
      <c r="P74" s="3">
        <v>4297.40110967611</v>
      </c>
      <c r="Q74" s="3">
        <v>452.9305986884283</v>
      </c>
      <c r="R74" s="3">
        <v>1210.727652067435</v>
      </c>
      <c r="S74" s="3">
        <v>0</v>
      </c>
      <c r="T74" s="3">
        <v>0</v>
      </c>
      <c r="U74" s="3">
        <v>11597.51967800036</v>
      </c>
      <c r="V74" s="3">
        <v>2585.6876099999063</v>
      </c>
      <c r="W74" s="3">
        <v>1246.7265529071447</v>
      </c>
      <c r="X74" s="3">
        <v>43908.244902632665</v>
      </c>
      <c r="Y74" s="3">
        <v>301.2666761383849</v>
      </c>
      <c r="Z74" s="3">
        <v>42856.55179999955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ht="15">
      <c r="A75" s="4">
        <v>2512</v>
      </c>
      <c r="B75" s="8">
        <v>72</v>
      </c>
      <c r="C75" s="4" t="s">
        <v>338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46674.17469999939</v>
      </c>
      <c r="O75" s="3">
        <v>81645.91280019283</v>
      </c>
      <c r="P75" s="3">
        <v>7238.147379745031</v>
      </c>
      <c r="Q75" s="3">
        <v>74.75553570582997</v>
      </c>
      <c r="R75" s="3">
        <v>693.9840974737308</v>
      </c>
      <c r="S75" s="3">
        <v>0</v>
      </c>
      <c r="T75" s="3">
        <v>0</v>
      </c>
      <c r="U75" s="3">
        <v>0</v>
      </c>
      <c r="V75" s="3">
        <v>10817.004424242303</v>
      </c>
      <c r="W75" s="3">
        <v>0</v>
      </c>
      <c r="X75" s="3">
        <v>126922.27042167238</v>
      </c>
      <c r="Y75" s="3">
        <v>0</v>
      </c>
      <c r="Z75" s="3">
        <v>36417.90739999991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ht="15">
      <c r="A76" s="4">
        <v>2519</v>
      </c>
      <c r="B76" s="8">
        <v>73</v>
      </c>
      <c r="C76" s="4" t="s">
        <v>95</v>
      </c>
      <c r="D76" s="3">
        <v>0</v>
      </c>
      <c r="E76" s="3">
        <v>0</v>
      </c>
      <c r="F76" s="3">
        <v>621.3023999999859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170750.67769999988</v>
      </c>
      <c r="O76" s="3">
        <v>216081.02604347467</v>
      </c>
      <c r="P76" s="3">
        <v>11139.968115445692</v>
      </c>
      <c r="Q76" s="3">
        <v>253.28934450924862</v>
      </c>
      <c r="R76" s="3">
        <v>328.68551379151177</v>
      </c>
      <c r="S76" s="3">
        <v>0</v>
      </c>
      <c r="T76" s="3">
        <v>0</v>
      </c>
      <c r="U76" s="3">
        <v>0</v>
      </c>
      <c r="V76" s="3">
        <v>345.2235454544425</v>
      </c>
      <c r="W76" s="3">
        <v>0</v>
      </c>
      <c r="X76" s="3">
        <v>126617.35205429303</v>
      </c>
      <c r="Y76" s="3">
        <v>979.1675298472994</v>
      </c>
      <c r="Z76" s="3">
        <v>187167.40660000034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ht="15">
      <c r="A77" s="4">
        <v>2521</v>
      </c>
      <c r="B77" s="8">
        <v>74</v>
      </c>
      <c r="C77" s="4" t="s">
        <v>96</v>
      </c>
      <c r="D77" s="3">
        <v>0</v>
      </c>
      <c r="E77" s="3">
        <v>2811660.2495999997</v>
      </c>
      <c r="F77" s="3">
        <v>4765.47570000001</v>
      </c>
      <c r="G77" s="3">
        <v>0</v>
      </c>
      <c r="H77" s="3">
        <v>1218.3553535486571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5668.118799999356</v>
      </c>
      <c r="O77" s="3">
        <v>79468.09880345501</v>
      </c>
      <c r="P77" s="3">
        <v>2346.048258186085</v>
      </c>
      <c r="Q77" s="3">
        <v>5247.838606551639</v>
      </c>
      <c r="R77" s="3">
        <v>356.14531620952766</v>
      </c>
      <c r="S77" s="3">
        <v>0</v>
      </c>
      <c r="T77" s="3">
        <v>0</v>
      </c>
      <c r="U77" s="3">
        <v>12121.436023455113</v>
      </c>
      <c r="V77" s="3">
        <v>58059.491937272716</v>
      </c>
      <c r="W77" s="3">
        <v>1011327.5630421818</v>
      </c>
      <c r="X77" s="3">
        <v>0</v>
      </c>
      <c r="Y77" s="3">
        <v>0</v>
      </c>
      <c r="Z77" s="3">
        <v>484.02740000002086</v>
      </c>
      <c r="AA77" s="3">
        <v>0</v>
      </c>
      <c r="AB77" s="3">
        <v>0</v>
      </c>
      <c r="AC77" s="3">
        <v>292410</v>
      </c>
      <c r="AD77" s="3">
        <v>0</v>
      </c>
      <c r="AE77" s="3">
        <v>0</v>
      </c>
      <c r="AF77" s="3">
        <v>0.6926125229342688</v>
      </c>
      <c r="AG77" s="3">
        <v>0</v>
      </c>
      <c r="AH77" s="3">
        <v>0</v>
      </c>
      <c r="AI77" s="3">
        <v>0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ht="15">
      <c r="A78" s="4">
        <v>2522</v>
      </c>
      <c r="B78" s="8">
        <v>75</v>
      </c>
      <c r="C78" s="4" t="s">
        <v>97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21833.653400000185</v>
      </c>
      <c r="O78" s="3">
        <v>2448.5741289462894</v>
      </c>
      <c r="P78" s="3">
        <v>30641.992055712035</v>
      </c>
      <c r="Q78" s="3">
        <v>52981.446846972685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682.0548160001636</v>
      </c>
      <c r="X78" s="3">
        <v>4611.890306613408</v>
      </c>
      <c r="Y78" s="3">
        <v>0</v>
      </c>
      <c r="Z78" s="3">
        <v>7142.594999999739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ht="15">
      <c r="A79" s="4">
        <v>2523</v>
      </c>
      <c r="B79" s="8">
        <v>76</v>
      </c>
      <c r="C79" s="4" t="s">
        <v>98</v>
      </c>
      <c r="D79" s="3">
        <v>0</v>
      </c>
      <c r="E79" s="3">
        <v>42861.542399999686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167022.68459999934</v>
      </c>
      <c r="O79" s="3">
        <v>48515.70302305184</v>
      </c>
      <c r="P79" s="3">
        <v>39137.67793975072</v>
      </c>
      <c r="Q79" s="3">
        <v>24309.620734656346</v>
      </c>
      <c r="R79" s="3">
        <v>741.4146652866621</v>
      </c>
      <c r="S79" s="3">
        <v>0</v>
      </c>
      <c r="T79" s="3">
        <v>0</v>
      </c>
      <c r="U79" s="3">
        <v>11597.51967800036</v>
      </c>
      <c r="V79" s="3">
        <v>2585.6876099999063</v>
      </c>
      <c r="W79" s="3">
        <v>1142.2062559998594</v>
      </c>
      <c r="X79" s="3">
        <v>23707.4030637478</v>
      </c>
      <c r="Y79" s="3">
        <v>0</v>
      </c>
      <c r="Z79" s="3">
        <v>1031.871799999848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ht="15">
      <c r="A80" s="4">
        <v>2531</v>
      </c>
      <c r="B80" s="8">
        <v>77</v>
      </c>
      <c r="C80" s="4" t="s">
        <v>99</v>
      </c>
      <c r="D80" s="3">
        <v>0</v>
      </c>
      <c r="E80" s="3">
        <v>449.86319999955595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139445.2502999995</v>
      </c>
      <c r="O80" s="3">
        <v>32456.919581713155</v>
      </c>
      <c r="P80" s="3">
        <v>40195.2138388576</v>
      </c>
      <c r="Q80" s="3">
        <v>102648.14529305825</v>
      </c>
      <c r="R80" s="3">
        <v>46.59845258813584</v>
      </c>
      <c r="S80" s="3">
        <v>0</v>
      </c>
      <c r="T80" s="3">
        <v>0</v>
      </c>
      <c r="U80" s="3">
        <v>0</v>
      </c>
      <c r="V80" s="3">
        <v>0</v>
      </c>
      <c r="W80" s="3">
        <v>56.19788198405877</v>
      </c>
      <c r="X80" s="3">
        <v>919748.1404040162</v>
      </c>
      <c r="Y80" s="3">
        <v>955.5135208546567</v>
      </c>
      <c r="Z80" s="3">
        <v>92153.71160000004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ht="15">
      <c r="A81" s="4">
        <v>2599</v>
      </c>
      <c r="B81" s="8">
        <v>78</v>
      </c>
      <c r="C81" s="4" t="s">
        <v>100</v>
      </c>
      <c r="D81" s="3">
        <v>0</v>
      </c>
      <c r="E81" s="3">
        <v>324078.7806000002</v>
      </c>
      <c r="F81" s="3">
        <v>209813.96430000005</v>
      </c>
      <c r="G81" s="3">
        <v>0</v>
      </c>
      <c r="H81" s="3">
        <v>132659.06430963776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392055.78149999864</v>
      </c>
      <c r="O81" s="3">
        <v>366031.5973961316</v>
      </c>
      <c r="P81" s="3">
        <v>124819.3249821188</v>
      </c>
      <c r="Q81" s="3">
        <v>16247.45607800153</v>
      </c>
      <c r="R81" s="3">
        <v>1605.1502686172607</v>
      </c>
      <c r="S81" s="3">
        <v>0</v>
      </c>
      <c r="T81" s="3">
        <v>0</v>
      </c>
      <c r="U81" s="3">
        <v>691.6124799996614</v>
      </c>
      <c r="V81" s="3">
        <v>9911.145680000074</v>
      </c>
      <c r="W81" s="3">
        <v>141741.89268962108</v>
      </c>
      <c r="X81" s="3">
        <v>35522.98979969928</v>
      </c>
      <c r="Y81" s="3">
        <v>0</v>
      </c>
      <c r="Z81" s="3">
        <v>28226.75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75.41422865995514</v>
      </c>
      <c r="AG81" s="3">
        <v>0</v>
      </c>
      <c r="AH81" s="3">
        <v>0</v>
      </c>
      <c r="AI81" s="3">
        <v>0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ht="15">
      <c r="A82" s="4">
        <v>2611</v>
      </c>
      <c r="B82" s="8">
        <v>79</v>
      </c>
      <c r="C82" s="4" t="s">
        <v>101</v>
      </c>
      <c r="D82" s="9">
        <v>9104235.282620106</v>
      </c>
      <c r="E82" s="3">
        <v>0</v>
      </c>
      <c r="F82" s="3">
        <v>3388162.847170982</v>
      </c>
      <c r="G82" s="3">
        <v>22789355.261629015</v>
      </c>
      <c r="H82" s="3">
        <v>3098349.6600029273</v>
      </c>
      <c r="I82" s="3">
        <v>5148991.922514979</v>
      </c>
      <c r="J82" s="3">
        <v>-10789012.217</v>
      </c>
      <c r="K82" s="3">
        <v>808821.3400804497</v>
      </c>
      <c r="L82" s="3">
        <v>-1695082.9014</v>
      </c>
      <c r="M82" s="3">
        <v>0</v>
      </c>
      <c r="N82" s="3">
        <v>30355.447699999437</v>
      </c>
      <c r="O82" s="3">
        <v>41743.99211649597</v>
      </c>
      <c r="P82" s="3">
        <v>19767.514124142705</v>
      </c>
      <c r="Q82" s="3">
        <v>656.96923732094</v>
      </c>
      <c r="R82" s="3">
        <v>9.153267472691368</v>
      </c>
      <c r="S82" s="3">
        <v>0</v>
      </c>
      <c r="T82" s="3">
        <v>0</v>
      </c>
      <c r="U82" s="3">
        <v>0</v>
      </c>
      <c r="V82" s="3">
        <v>0</v>
      </c>
      <c r="W82" s="3">
        <v>25477.361779271625</v>
      </c>
      <c r="X82" s="3">
        <v>14826.655613822863</v>
      </c>
      <c r="Y82" s="3">
        <v>383.07294792669336</v>
      </c>
      <c r="Z82" s="3">
        <v>37319.199800000526</v>
      </c>
      <c r="AA82" s="3">
        <v>0</v>
      </c>
      <c r="AB82" s="3">
        <v>0</v>
      </c>
      <c r="AC82" s="3">
        <v>46170</v>
      </c>
      <c r="AD82" s="3">
        <v>0</v>
      </c>
      <c r="AE82" s="3">
        <v>0</v>
      </c>
      <c r="AF82" s="3">
        <v>33228.82906758149</v>
      </c>
      <c r="AG82" s="3">
        <v>0</v>
      </c>
      <c r="AH82" s="3">
        <v>0</v>
      </c>
      <c r="AI82" s="3">
        <v>0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ht="15">
      <c r="A83" s="4">
        <v>2612</v>
      </c>
      <c r="B83" s="8">
        <v>80</v>
      </c>
      <c r="C83" s="4" t="s">
        <v>102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ht="15">
      <c r="A84" s="4">
        <v>2621</v>
      </c>
      <c r="B84" s="8">
        <v>81</v>
      </c>
      <c r="C84" s="4" t="s">
        <v>103</v>
      </c>
      <c r="D84" s="3">
        <v>9390.781676160172</v>
      </c>
      <c r="E84" s="3">
        <v>0</v>
      </c>
      <c r="F84" s="3">
        <v>20085.901200000197</v>
      </c>
      <c r="G84" s="3">
        <v>0</v>
      </c>
      <c r="H84" s="3">
        <v>1005922.889395522</v>
      </c>
      <c r="I84" s="3">
        <v>761402.5426242631</v>
      </c>
      <c r="J84" s="3">
        <v>0</v>
      </c>
      <c r="K84" s="3">
        <v>119603.7271243605</v>
      </c>
      <c r="L84" s="3">
        <v>0</v>
      </c>
      <c r="M84" s="3">
        <v>0</v>
      </c>
      <c r="N84" s="3">
        <v>171509.1668999996</v>
      </c>
      <c r="O84" s="3">
        <v>291957.04042628594</v>
      </c>
      <c r="P84" s="3">
        <v>31600.411619505147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280504.8072620081</v>
      </c>
      <c r="X84" s="3">
        <v>495987.8393385052</v>
      </c>
      <c r="Y84" s="3">
        <v>4700.099030409129</v>
      </c>
      <c r="Z84" s="3">
        <v>248899.06340000033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692.8049863135166</v>
      </c>
      <c r="AG84" s="3">
        <v>0</v>
      </c>
      <c r="AH84" s="3">
        <v>0</v>
      </c>
      <c r="AI84" s="3">
        <v>0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ht="15">
      <c r="A85" s="4">
        <v>2622</v>
      </c>
      <c r="B85" s="8">
        <v>82</v>
      </c>
      <c r="C85" s="4" t="s">
        <v>104</v>
      </c>
      <c r="D85" s="3">
        <v>439.7534572016448</v>
      </c>
      <c r="E85" s="3">
        <v>0</v>
      </c>
      <c r="F85" s="3">
        <v>0</v>
      </c>
      <c r="G85" s="3">
        <v>0</v>
      </c>
      <c r="H85" s="3">
        <v>239468.9475964643</v>
      </c>
      <c r="I85" s="3">
        <v>77825.65609408729</v>
      </c>
      <c r="J85" s="3">
        <v>0</v>
      </c>
      <c r="K85" s="3">
        <v>12225.121422197437</v>
      </c>
      <c r="L85" s="3">
        <v>0</v>
      </c>
      <c r="M85" s="3">
        <v>0</v>
      </c>
      <c r="N85" s="3">
        <v>29022.48699999973</v>
      </c>
      <c r="O85" s="3">
        <v>45502.14275156148</v>
      </c>
      <c r="P85" s="3">
        <v>1355.7698723278008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15689.604159059934</v>
      </c>
      <c r="X85" s="3">
        <v>34493.890309793875</v>
      </c>
      <c r="Y85" s="3">
        <v>1730.2670360262828</v>
      </c>
      <c r="Z85" s="3">
        <v>33010.07959999982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146.80292423339415</v>
      </c>
      <c r="AG85" s="3">
        <v>0</v>
      </c>
      <c r="AH85" s="3">
        <v>0</v>
      </c>
      <c r="AI85" s="3">
        <v>0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">
      <c r="A86" s="4">
        <v>2623</v>
      </c>
      <c r="B86" s="8">
        <v>83</v>
      </c>
      <c r="C86" s="4" t="s">
        <v>105</v>
      </c>
      <c r="D86" s="3">
        <v>5215.680538896471</v>
      </c>
      <c r="E86" s="3">
        <v>0</v>
      </c>
      <c r="F86" s="3">
        <v>51.77520000003278</v>
      </c>
      <c r="G86" s="3">
        <v>0</v>
      </c>
      <c r="H86" s="3">
        <v>712421.3145157676</v>
      </c>
      <c r="I86" s="3">
        <v>602536.8738864874</v>
      </c>
      <c r="J86" s="3">
        <v>0</v>
      </c>
      <c r="K86" s="3">
        <v>94648.56211052556</v>
      </c>
      <c r="L86" s="3">
        <v>0</v>
      </c>
      <c r="M86" s="3">
        <v>0</v>
      </c>
      <c r="N86" s="3">
        <v>137237.972000001</v>
      </c>
      <c r="O86" s="3">
        <v>152317.01490816474</v>
      </c>
      <c r="P86" s="3">
        <v>19634.769032204757</v>
      </c>
      <c r="Q86" s="3">
        <v>204.03863863251172</v>
      </c>
      <c r="R86" s="3">
        <v>9.153267472691368</v>
      </c>
      <c r="S86" s="3">
        <v>0</v>
      </c>
      <c r="T86" s="3">
        <v>0</v>
      </c>
      <c r="U86" s="3">
        <v>0.22581052780151367</v>
      </c>
      <c r="V86" s="3">
        <v>0</v>
      </c>
      <c r="W86" s="3">
        <v>165118.97851791373</v>
      </c>
      <c r="X86" s="3">
        <v>130543.17603430245</v>
      </c>
      <c r="Y86" s="3">
        <v>1504.3000847899784</v>
      </c>
      <c r="Z86" s="3">
        <v>291338.3501999993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495.40017239185545</v>
      </c>
      <c r="AG86" s="3">
        <v>0</v>
      </c>
      <c r="AH86" s="3">
        <v>0</v>
      </c>
      <c r="AI86" s="3">
        <v>0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ht="15">
      <c r="A87" s="4">
        <v>2631</v>
      </c>
      <c r="B87" s="8">
        <v>84</v>
      </c>
      <c r="C87" s="4" t="s">
        <v>106</v>
      </c>
      <c r="D87" s="3">
        <v>15570.34043229185</v>
      </c>
      <c r="E87" s="3">
        <v>0</v>
      </c>
      <c r="F87" s="3">
        <v>797204.3274000003</v>
      </c>
      <c r="G87" s="3">
        <v>0</v>
      </c>
      <c r="H87" s="3">
        <v>64281.35348378029</v>
      </c>
      <c r="I87" s="3">
        <v>117797.5974359028</v>
      </c>
      <c r="J87" s="3">
        <v>0</v>
      </c>
      <c r="K87" s="3">
        <v>18504.051288126037</v>
      </c>
      <c r="L87" s="3">
        <v>0</v>
      </c>
      <c r="M87" s="3">
        <v>0</v>
      </c>
      <c r="N87" s="3">
        <v>406697.7989999987</v>
      </c>
      <c r="O87" s="3">
        <v>37322.47915751487</v>
      </c>
      <c r="P87" s="3">
        <v>28957.89932265738</v>
      </c>
      <c r="Q87" s="3">
        <v>3756.245799997123</v>
      </c>
      <c r="R87" s="3">
        <v>676.5096777531435</v>
      </c>
      <c r="S87" s="3">
        <v>0</v>
      </c>
      <c r="T87" s="3">
        <v>0</v>
      </c>
      <c r="U87" s="3">
        <v>0.05645263195037842</v>
      </c>
      <c r="V87" s="3">
        <v>0</v>
      </c>
      <c r="W87" s="3">
        <v>3645.8296711556613</v>
      </c>
      <c r="X87" s="3">
        <v>40782.831636994146</v>
      </c>
      <c r="Y87" s="3">
        <v>781.2600620578542</v>
      </c>
      <c r="Z87" s="3">
        <v>320693.1883999994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56.12217301391502</v>
      </c>
      <c r="AG87" s="3">
        <v>0</v>
      </c>
      <c r="AH87" s="3">
        <v>0</v>
      </c>
      <c r="AI87" s="3">
        <v>0</v>
      </c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ht="15">
      <c r="A88" s="4">
        <v>2649</v>
      </c>
      <c r="B88" s="8">
        <v>85</v>
      </c>
      <c r="C88" s="4" t="s">
        <v>107</v>
      </c>
      <c r="D88" s="3">
        <v>3234.2332753445953</v>
      </c>
      <c r="E88" s="3">
        <v>0</v>
      </c>
      <c r="F88" s="3">
        <v>3418.601400000043</v>
      </c>
      <c r="G88" s="3">
        <v>0</v>
      </c>
      <c r="H88" s="3">
        <v>21.06468282174319</v>
      </c>
      <c r="I88" s="3">
        <v>222.29174868110567</v>
      </c>
      <c r="J88" s="3">
        <v>0</v>
      </c>
      <c r="K88" s="3">
        <v>34.91835154569708</v>
      </c>
      <c r="L88" s="3">
        <v>0</v>
      </c>
      <c r="M88" s="3">
        <v>0</v>
      </c>
      <c r="N88" s="3">
        <v>22556.64680000022</v>
      </c>
      <c r="O88" s="3">
        <v>15425.204731969163</v>
      </c>
      <c r="P88" s="3">
        <v>5816.889928727644</v>
      </c>
      <c r="Q88" s="3">
        <v>3305.953631980461</v>
      </c>
      <c r="R88" s="3">
        <v>441.0210691379616</v>
      </c>
      <c r="S88" s="3">
        <v>0</v>
      </c>
      <c r="T88" s="3">
        <v>0</v>
      </c>
      <c r="U88" s="3">
        <v>4.854926317930222</v>
      </c>
      <c r="V88" s="3">
        <v>0</v>
      </c>
      <c r="W88" s="3">
        <v>5176.730937868357</v>
      </c>
      <c r="X88" s="3">
        <v>48100.87245409889</v>
      </c>
      <c r="Y88" s="3">
        <v>43.038096591197245</v>
      </c>
      <c r="Z88" s="3">
        <v>6997.2885999996215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0.05021591926924884</v>
      </c>
      <c r="AG88" s="3">
        <v>0</v>
      </c>
      <c r="AH88" s="3">
        <v>0</v>
      </c>
      <c r="AI88" s="3">
        <v>0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ht="15">
      <c r="A89" s="4">
        <v>2711</v>
      </c>
      <c r="B89" s="8">
        <v>86</v>
      </c>
      <c r="C89" s="4" t="s">
        <v>108</v>
      </c>
      <c r="D89" s="3">
        <v>0</v>
      </c>
      <c r="E89" s="3">
        <v>83576.06819999963</v>
      </c>
      <c r="F89" s="3">
        <v>126709.73460000101</v>
      </c>
      <c r="G89" s="3">
        <v>0</v>
      </c>
      <c r="H89" s="3">
        <v>30657.22075673379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97907.6914999988</v>
      </c>
      <c r="O89" s="3">
        <v>180552.78402873315</v>
      </c>
      <c r="P89" s="3">
        <v>39603.17072881386</v>
      </c>
      <c r="Q89" s="3">
        <v>3484.4874407838797</v>
      </c>
      <c r="R89" s="3">
        <v>684.8308300009812</v>
      </c>
      <c r="S89" s="3">
        <v>0</v>
      </c>
      <c r="T89" s="3">
        <v>0</v>
      </c>
      <c r="U89" s="3">
        <v>3913.036738947034</v>
      </c>
      <c r="V89" s="3">
        <v>69891.42080466682</v>
      </c>
      <c r="W89" s="3">
        <v>30449.156167383306</v>
      </c>
      <c r="X89" s="3">
        <v>15550.836736348923</v>
      </c>
      <c r="Y89" s="3">
        <v>19.384087598555197</v>
      </c>
      <c r="Z89" s="3">
        <v>41083.42100000009</v>
      </c>
      <c r="AA89" s="3">
        <v>0</v>
      </c>
      <c r="AB89" s="3">
        <v>0</v>
      </c>
      <c r="AC89" s="3">
        <v>24300</v>
      </c>
      <c r="AD89" s="3">
        <v>0</v>
      </c>
      <c r="AE89" s="3">
        <v>0</v>
      </c>
      <c r="AF89" s="3">
        <v>17.428063949184434</v>
      </c>
      <c r="AG89" s="3">
        <v>0</v>
      </c>
      <c r="AH89" s="3">
        <v>0</v>
      </c>
      <c r="AI89" s="3">
        <v>0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ht="15">
      <c r="A90" s="4">
        <v>2712</v>
      </c>
      <c r="B90" s="8">
        <v>87</v>
      </c>
      <c r="C90" s="4" t="s">
        <v>109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ht="15">
      <c r="A91" s="4">
        <v>2721</v>
      </c>
      <c r="B91" s="8">
        <v>88</v>
      </c>
      <c r="C91" s="4" t="s">
        <v>110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18448.474999999627</v>
      </c>
      <c r="O91" s="3">
        <v>9059.634023725986</v>
      </c>
      <c r="P91" s="3">
        <v>7700.985266969074</v>
      </c>
      <c r="Q91" s="3">
        <v>868.923167969333</v>
      </c>
      <c r="R91" s="3">
        <v>319.5322463188204</v>
      </c>
      <c r="S91" s="3">
        <v>0</v>
      </c>
      <c r="T91" s="3">
        <v>0</v>
      </c>
      <c r="U91" s="3">
        <v>0</v>
      </c>
      <c r="V91" s="3">
        <v>25.626829931978136</v>
      </c>
      <c r="W91" s="3">
        <v>228.85317392880097</v>
      </c>
      <c r="X91" s="3">
        <v>28547.982145895716</v>
      </c>
      <c r="Y91" s="3">
        <v>17.215238636479626</v>
      </c>
      <c r="Z91" s="3">
        <v>59893.72720000055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ht="15">
      <c r="A92" s="4">
        <v>2722</v>
      </c>
      <c r="B92" s="8">
        <v>89</v>
      </c>
      <c r="C92" s="4" t="s">
        <v>111</v>
      </c>
      <c r="D92" s="3">
        <v>0</v>
      </c>
      <c r="E92" s="3">
        <v>10201.346999999136</v>
      </c>
      <c r="F92" s="3">
        <v>44118.22319999989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333708.1590999998</v>
      </c>
      <c r="O92" s="3">
        <v>70509.54856242053</v>
      </c>
      <c r="P92" s="3">
        <v>82307.26680530095</v>
      </c>
      <c r="Q92" s="3">
        <v>3568.037745396374</v>
      </c>
      <c r="R92" s="3">
        <v>927.8084756392636</v>
      </c>
      <c r="S92" s="3">
        <v>0</v>
      </c>
      <c r="T92" s="3">
        <v>0</v>
      </c>
      <c r="U92" s="3">
        <v>11597.51967800036</v>
      </c>
      <c r="V92" s="3">
        <v>4092.518400816247</v>
      </c>
      <c r="W92" s="3">
        <v>1466.7239419016987</v>
      </c>
      <c r="X92" s="3">
        <v>109923.0714402711</v>
      </c>
      <c r="Y92" s="3">
        <v>1039.4208650749752</v>
      </c>
      <c r="Z92" s="3">
        <v>288324.22420000006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ht="15">
      <c r="A93" s="4">
        <v>2811</v>
      </c>
      <c r="B93" s="8">
        <v>90</v>
      </c>
      <c r="C93" s="4" t="s">
        <v>112</v>
      </c>
      <c r="D93" s="3">
        <v>0</v>
      </c>
      <c r="E93" s="3">
        <v>204.5987999998033</v>
      </c>
      <c r="F93" s="3">
        <v>2501.029799999669</v>
      </c>
      <c r="G93" s="3">
        <v>0</v>
      </c>
      <c r="H93" s="3">
        <v>13543.578116191551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32902.738399999216</v>
      </c>
      <c r="O93" s="3">
        <v>7363.773062320426</v>
      </c>
      <c r="P93" s="3">
        <v>24956.96225164272</v>
      </c>
      <c r="Q93" s="3">
        <v>29012.18366900063</v>
      </c>
      <c r="R93" s="3">
        <v>1003.5309610950644</v>
      </c>
      <c r="S93" s="3">
        <v>0</v>
      </c>
      <c r="T93" s="3">
        <v>0</v>
      </c>
      <c r="U93" s="3">
        <v>7.317067518830299</v>
      </c>
      <c r="V93" s="3">
        <v>0</v>
      </c>
      <c r="W93" s="3">
        <v>97.1149667892605</v>
      </c>
      <c r="X93" s="3">
        <v>34875.03826901829</v>
      </c>
      <c r="Y93" s="3">
        <v>309.87429545662417</v>
      </c>
      <c r="Z93" s="3">
        <v>85083.76979999989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7.699274092155974</v>
      </c>
      <c r="AG93" s="3">
        <v>0</v>
      </c>
      <c r="AH93" s="3">
        <v>0</v>
      </c>
      <c r="AI93" s="3">
        <v>0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ht="15">
      <c r="A94" s="4">
        <v>2812</v>
      </c>
      <c r="B94" s="8">
        <v>91</v>
      </c>
      <c r="C94" s="4" t="s">
        <v>113</v>
      </c>
      <c r="D94" s="3">
        <v>0</v>
      </c>
      <c r="E94" s="3">
        <v>54.64439999964088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45188.95570000075</v>
      </c>
      <c r="O94" s="3">
        <v>98339.17748467438</v>
      </c>
      <c r="P94" s="3">
        <v>27833.990877581295</v>
      </c>
      <c r="Q94" s="3">
        <v>2877.6483862304594</v>
      </c>
      <c r="R94" s="3">
        <v>882.0421382759232</v>
      </c>
      <c r="S94" s="3">
        <v>0</v>
      </c>
      <c r="T94" s="3">
        <v>0</v>
      </c>
      <c r="U94" s="3">
        <v>0.07661428675055504</v>
      </c>
      <c r="V94" s="3">
        <v>0</v>
      </c>
      <c r="W94" s="3">
        <v>0.4599102041684091</v>
      </c>
      <c r="X94" s="3">
        <v>46461.936229434796</v>
      </c>
      <c r="Y94" s="3">
        <v>0</v>
      </c>
      <c r="Z94" s="3">
        <v>64688.838399999775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ht="15">
      <c r="A95" s="4">
        <v>2891</v>
      </c>
      <c r="B95" s="8">
        <v>92</v>
      </c>
      <c r="C95" s="4" t="s">
        <v>114</v>
      </c>
      <c r="D95" s="3">
        <v>0</v>
      </c>
      <c r="E95" s="3">
        <v>0</v>
      </c>
      <c r="F95" s="3">
        <v>362.4264000002295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15215.554899999872</v>
      </c>
      <c r="O95" s="3">
        <v>213.90050444565713</v>
      </c>
      <c r="P95" s="3">
        <v>6512.474210483488</v>
      </c>
      <c r="Q95" s="3">
        <v>669.2819137901533</v>
      </c>
      <c r="R95" s="3">
        <v>112.33555534644984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14483.622450521216</v>
      </c>
      <c r="Y95" s="3">
        <v>4.3376979241529625</v>
      </c>
      <c r="Z95" s="3">
        <v>49746.82419999968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ht="15">
      <c r="A96" s="4">
        <v>2899</v>
      </c>
      <c r="B96" s="8">
        <v>93</v>
      </c>
      <c r="C96" s="4" t="s">
        <v>115</v>
      </c>
      <c r="D96" s="3">
        <v>0</v>
      </c>
      <c r="E96" s="3">
        <v>1419.4836000008509</v>
      </c>
      <c r="F96" s="3">
        <v>4298.779799999669</v>
      </c>
      <c r="G96" s="3">
        <v>0</v>
      </c>
      <c r="H96" s="3">
        <v>2040.036871057935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216166.6196999997</v>
      </c>
      <c r="O96" s="3">
        <v>13667.06894015707</v>
      </c>
      <c r="P96" s="3">
        <v>119463.50300605595</v>
      </c>
      <c r="Q96" s="3">
        <v>6790.441072764457</v>
      </c>
      <c r="R96" s="3">
        <v>3340.1105123015004</v>
      </c>
      <c r="S96" s="3">
        <v>0</v>
      </c>
      <c r="T96" s="3">
        <v>0</v>
      </c>
      <c r="U96" s="3">
        <v>0.40162015333771706</v>
      </c>
      <c r="V96" s="3">
        <v>0</v>
      </c>
      <c r="W96" s="3">
        <v>41.490519244689494</v>
      </c>
      <c r="X96" s="3">
        <v>558496.1046512807</v>
      </c>
      <c r="Y96" s="3">
        <v>281.88258853982734</v>
      </c>
      <c r="Z96" s="3">
        <v>471046.04039999936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1.1597232942149276</v>
      </c>
      <c r="AG96" s="3">
        <v>0</v>
      </c>
      <c r="AH96" s="3">
        <v>0</v>
      </c>
      <c r="AI96" s="3">
        <v>0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ht="15">
      <c r="A97" s="4">
        <v>3011</v>
      </c>
      <c r="B97" s="8">
        <v>94</v>
      </c>
      <c r="C97" s="4" t="s">
        <v>116</v>
      </c>
      <c r="D97" s="3">
        <v>0</v>
      </c>
      <c r="E97" s="3">
        <v>0</v>
      </c>
      <c r="F97" s="3">
        <v>1346.1552000008523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37619.94340000115</v>
      </c>
      <c r="O97" s="3">
        <v>11155.317447027192</v>
      </c>
      <c r="P97" s="3">
        <v>25287.940014208667</v>
      </c>
      <c r="Q97" s="3">
        <v>5410.541831323295</v>
      </c>
      <c r="R97" s="3">
        <v>2251.703798278002</v>
      </c>
      <c r="S97" s="3">
        <v>0</v>
      </c>
      <c r="T97" s="3">
        <v>0</v>
      </c>
      <c r="U97" s="3">
        <v>0.20322947204113007</v>
      </c>
      <c r="V97" s="3">
        <v>28.728515000082552</v>
      </c>
      <c r="W97" s="3">
        <v>0</v>
      </c>
      <c r="X97" s="3">
        <v>31749.62500337977</v>
      </c>
      <c r="Y97" s="3">
        <v>0</v>
      </c>
      <c r="Z97" s="3">
        <v>37204.32919999957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ht="15">
      <c r="A98" s="4">
        <v>3012</v>
      </c>
      <c r="B98" s="8">
        <v>95</v>
      </c>
      <c r="C98" s="4" t="s">
        <v>117</v>
      </c>
      <c r="D98" s="3">
        <v>0</v>
      </c>
      <c r="E98" s="3">
        <v>0</v>
      </c>
      <c r="F98" s="3">
        <v>103.55040000006557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10650.608200000599</v>
      </c>
      <c r="O98" s="3">
        <v>299.64121297746897</v>
      </c>
      <c r="P98" s="3">
        <v>3999.1671364554204</v>
      </c>
      <c r="Q98" s="3">
        <v>960.3887645977084</v>
      </c>
      <c r="R98" s="3">
        <v>1154.1438167818123</v>
      </c>
      <c r="S98" s="3">
        <v>0</v>
      </c>
      <c r="T98" s="3">
        <v>0</v>
      </c>
      <c r="U98" s="3">
        <v>4.809764210134745</v>
      </c>
      <c r="V98" s="3">
        <v>0</v>
      </c>
      <c r="W98" s="3">
        <v>0</v>
      </c>
      <c r="X98" s="3">
        <v>3582.7908167075366</v>
      </c>
      <c r="Y98" s="3">
        <v>0</v>
      </c>
      <c r="Z98" s="3">
        <v>16829.033800000325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ht="15">
      <c r="A99" s="4">
        <v>3013</v>
      </c>
      <c r="B99" s="8">
        <v>96</v>
      </c>
      <c r="C99" s="4" t="s">
        <v>118</v>
      </c>
      <c r="D99" s="3">
        <v>0</v>
      </c>
      <c r="E99" s="3">
        <v>0</v>
      </c>
      <c r="F99" s="3">
        <v>155.32560000009835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10156.469299999997</v>
      </c>
      <c r="O99" s="3">
        <v>42.41908738017082</v>
      </c>
      <c r="P99" s="3">
        <v>7338.148682338186</v>
      </c>
      <c r="Q99" s="3">
        <v>341.23703357495833</v>
      </c>
      <c r="R99" s="3">
        <v>553.3566244844114</v>
      </c>
      <c r="S99" s="3">
        <v>0</v>
      </c>
      <c r="T99" s="3">
        <v>0</v>
      </c>
      <c r="U99" s="3">
        <v>0</v>
      </c>
      <c r="V99" s="3">
        <v>0</v>
      </c>
      <c r="W99" s="3">
        <v>4.798046316020191</v>
      </c>
      <c r="X99" s="3">
        <v>8652.058674390428</v>
      </c>
      <c r="Y99" s="3">
        <v>0</v>
      </c>
      <c r="Z99" s="3">
        <v>42822.188799999654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ht="15">
      <c r="A100" s="4">
        <v>3019</v>
      </c>
      <c r="B100" s="8">
        <v>97</v>
      </c>
      <c r="C100" s="4" t="s">
        <v>119</v>
      </c>
      <c r="D100" s="3">
        <v>0</v>
      </c>
      <c r="E100" s="3">
        <v>0</v>
      </c>
      <c r="F100" s="3">
        <v>1397.9303999999538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111830.45199999958</v>
      </c>
      <c r="O100" s="3">
        <v>5755.457876998931</v>
      </c>
      <c r="P100" s="3">
        <v>27933.992180174682</v>
      </c>
      <c r="Q100" s="3">
        <v>4101.0007411346305</v>
      </c>
      <c r="R100" s="3">
        <v>1004.3630763198598</v>
      </c>
      <c r="S100" s="3">
        <v>0</v>
      </c>
      <c r="T100" s="3">
        <v>0</v>
      </c>
      <c r="U100" s="3">
        <v>0.41533007472753525</v>
      </c>
      <c r="V100" s="3">
        <v>0</v>
      </c>
      <c r="W100" s="3">
        <v>52.81816434627399</v>
      </c>
      <c r="X100" s="3">
        <v>61517.2806187924</v>
      </c>
      <c r="Y100" s="3">
        <v>17.215238636479626</v>
      </c>
      <c r="Z100" s="3">
        <v>75739.97919999994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ht="15">
      <c r="A101" s="4">
        <v>3021</v>
      </c>
      <c r="B101" s="8">
        <v>98</v>
      </c>
      <c r="C101" s="4" t="s">
        <v>120</v>
      </c>
      <c r="D101" s="3">
        <v>0</v>
      </c>
      <c r="E101" s="3">
        <v>0</v>
      </c>
      <c r="F101" s="3">
        <v>51.77520000003278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48688.0943</v>
      </c>
      <c r="O101" s="3">
        <v>42.41908738017082</v>
      </c>
      <c r="P101" s="3">
        <v>16463.046302163508</v>
      </c>
      <c r="Q101" s="3">
        <v>13256.355172876385</v>
      </c>
      <c r="R101" s="3">
        <v>3302.665327186056</v>
      </c>
      <c r="S101" s="3">
        <v>0</v>
      </c>
      <c r="T101" s="3">
        <v>0</v>
      </c>
      <c r="U101" s="3">
        <v>0.06774315610527992</v>
      </c>
      <c r="V101" s="3">
        <v>0</v>
      </c>
      <c r="W101" s="3">
        <v>0</v>
      </c>
      <c r="X101" s="3">
        <v>15703.295920038596</v>
      </c>
      <c r="Y101" s="3">
        <v>0</v>
      </c>
      <c r="Z101" s="3">
        <v>24441.911000000313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ht="15">
      <c r="A102" s="4">
        <v>3022</v>
      </c>
      <c r="B102" s="8">
        <v>99</v>
      </c>
      <c r="C102" s="4" t="s">
        <v>121</v>
      </c>
      <c r="D102" s="3">
        <v>0</v>
      </c>
      <c r="E102" s="3">
        <v>0</v>
      </c>
      <c r="F102" s="3">
        <v>51.77520000003278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10993.422900000587</v>
      </c>
      <c r="O102" s="3">
        <v>2871.862468967214</v>
      </c>
      <c r="P102" s="3">
        <v>461.95291994465515</v>
      </c>
      <c r="Q102" s="3">
        <v>669.2819137901533</v>
      </c>
      <c r="R102" s="3">
        <v>309.5468636213918</v>
      </c>
      <c r="S102" s="3">
        <v>0</v>
      </c>
      <c r="T102" s="3">
        <v>0</v>
      </c>
      <c r="U102" s="3">
        <v>0.07661428675055504</v>
      </c>
      <c r="V102" s="3">
        <v>0</v>
      </c>
      <c r="W102" s="3">
        <v>406.94269040226936</v>
      </c>
      <c r="X102" s="3">
        <v>7013.122449725866</v>
      </c>
      <c r="Y102" s="3">
        <v>0</v>
      </c>
      <c r="Z102" s="3">
        <v>1010.272199999541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ht="15">
      <c r="A103" s="4">
        <v>3023</v>
      </c>
      <c r="B103" s="8">
        <v>100</v>
      </c>
      <c r="C103" s="4" t="s">
        <v>122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5477.56240000017</v>
      </c>
      <c r="O103" s="3">
        <v>0</v>
      </c>
      <c r="P103" s="3">
        <v>2048.6992522445507</v>
      </c>
      <c r="Q103" s="3">
        <v>0</v>
      </c>
      <c r="R103" s="3">
        <v>563.3420071818982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1791.3954083537683</v>
      </c>
      <c r="Y103" s="3">
        <v>0</v>
      </c>
      <c r="Z103" s="3">
        <v>11604.876000000164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ht="15">
      <c r="A104" s="4">
        <v>3024</v>
      </c>
      <c r="B104" s="8">
        <v>101</v>
      </c>
      <c r="C104" s="4" t="s">
        <v>123</v>
      </c>
      <c r="D104" s="3">
        <v>0</v>
      </c>
      <c r="E104" s="3">
        <v>0</v>
      </c>
      <c r="F104" s="3">
        <v>155.32560000009835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34043.27449999936</v>
      </c>
      <c r="O104" s="3">
        <v>685.0231344886124</v>
      </c>
      <c r="P104" s="3">
        <v>38311.1185006164</v>
      </c>
      <c r="Q104" s="3">
        <v>1335.045920017641</v>
      </c>
      <c r="R104" s="3">
        <v>103.18228787381668</v>
      </c>
      <c r="S104" s="3">
        <v>0</v>
      </c>
      <c r="T104" s="3">
        <v>0</v>
      </c>
      <c r="U104" s="3">
        <v>816.675777643919</v>
      </c>
      <c r="V104" s="3">
        <v>10.469613402150571</v>
      </c>
      <c r="W104" s="3">
        <v>2745.904224850703</v>
      </c>
      <c r="X104" s="3">
        <v>13073.375001391396</v>
      </c>
      <c r="Y104" s="3">
        <v>0</v>
      </c>
      <c r="Z104" s="3">
        <v>18701.326400000602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ht="15">
      <c r="A105" s="4">
        <v>3029</v>
      </c>
      <c r="B105" s="8">
        <v>102</v>
      </c>
      <c r="C105" s="4" t="s">
        <v>124</v>
      </c>
      <c r="D105" s="3">
        <v>0</v>
      </c>
      <c r="E105" s="3">
        <v>0</v>
      </c>
      <c r="F105" s="3">
        <v>14832.156600000337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67746.53660000116</v>
      </c>
      <c r="O105" s="3">
        <v>2229.2584218587726</v>
      </c>
      <c r="P105" s="3">
        <v>33782.7409309675</v>
      </c>
      <c r="Q105" s="3">
        <v>2219.799672018853</v>
      </c>
      <c r="R105" s="3">
        <v>1660.9019886781462</v>
      </c>
      <c r="S105" s="3">
        <v>0</v>
      </c>
      <c r="T105" s="3">
        <v>0</v>
      </c>
      <c r="U105" s="3">
        <v>0.13548631221055984</v>
      </c>
      <c r="V105" s="3">
        <v>0</v>
      </c>
      <c r="W105" s="3">
        <v>36.50767661444843</v>
      </c>
      <c r="X105" s="3">
        <v>33769.70918726828</v>
      </c>
      <c r="Y105" s="3">
        <v>19.384087598555197</v>
      </c>
      <c r="Z105" s="3">
        <v>66943.05119999964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ht="15">
      <c r="A106" s="4">
        <v>3031</v>
      </c>
      <c r="B106" s="8">
        <v>103</v>
      </c>
      <c r="C106" s="4" t="s">
        <v>125</v>
      </c>
      <c r="D106" s="3">
        <v>0</v>
      </c>
      <c r="E106" s="3">
        <v>0</v>
      </c>
      <c r="F106" s="3">
        <v>4869.026100000367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86195.01159999892</v>
      </c>
      <c r="O106" s="3">
        <v>2620.958079786971</v>
      </c>
      <c r="P106" s="3">
        <v>57152.95685031079</v>
      </c>
      <c r="Q106" s="3">
        <v>3962.922869301401</v>
      </c>
      <c r="R106" s="3">
        <v>1876.4198318983545</v>
      </c>
      <c r="S106" s="3">
        <v>0</v>
      </c>
      <c r="T106" s="3">
        <v>0</v>
      </c>
      <c r="U106" s="3">
        <v>0</v>
      </c>
      <c r="V106" s="3">
        <v>0</v>
      </c>
      <c r="W106" s="3">
        <v>0.08951578941196203</v>
      </c>
      <c r="X106" s="3">
        <v>57438.99745509401</v>
      </c>
      <c r="Y106" s="3">
        <v>6.438770356164241</v>
      </c>
      <c r="Z106" s="3">
        <v>62956.94320000056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ht="15">
      <c r="A107" s="4">
        <v>3111</v>
      </c>
      <c r="B107" s="8">
        <v>104</v>
      </c>
      <c r="C107" s="4" t="s">
        <v>126</v>
      </c>
      <c r="D107" s="3">
        <v>0</v>
      </c>
      <c r="E107" s="3">
        <v>0</v>
      </c>
      <c r="F107" s="3">
        <v>931.9536000005901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26702.182600000873</v>
      </c>
      <c r="O107" s="3">
        <v>5666.1070333682</v>
      </c>
      <c r="P107" s="3">
        <v>6677.963091766462</v>
      </c>
      <c r="Q107" s="3">
        <v>391.36721634247806</v>
      </c>
      <c r="R107" s="3">
        <v>252.963028335711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3887.7091840868816</v>
      </c>
      <c r="Y107" s="3">
        <v>0</v>
      </c>
      <c r="Z107" s="3">
        <v>25945.04679999966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ht="15">
      <c r="A108" s="4">
        <v>3112</v>
      </c>
      <c r="B108" s="8">
        <v>105</v>
      </c>
      <c r="C108" s="4" t="s">
        <v>127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9471.774000000209</v>
      </c>
      <c r="O108" s="3">
        <v>171.4814170654863</v>
      </c>
      <c r="P108" s="3">
        <v>4627.493904962204</v>
      </c>
      <c r="Q108" s="3">
        <v>365.862386513385</v>
      </c>
      <c r="R108" s="3">
        <v>112.33555534644984</v>
      </c>
      <c r="S108" s="3">
        <v>0</v>
      </c>
      <c r="T108" s="3">
        <v>0</v>
      </c>
      <c r="U108" s="3">
        <v>0.06774315610527992</v>
      </c>
      <c r="V108" s="3">
        <v>0</v>
      </c>
      <c r="W108" s="3">
        <v>220.71013052621856</v>
      </c>
      <c r="X108" s="3">
        <v>9604.928572450764</v>
      </c>
      <c r="Y108" s="3">
        <v>0</v>
      </c>
      <c r="Z108" s="3">
        <v>19070.483199999668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ht="15">
      <c r="A109" s="4">
        <v>3211</v>
      </c>
      <c r="B109" s="8">
        <v>106</v>
      </c>
      <c r="C109" s="4" t="s">
        <v>128</v>
      </c>
      <c r="D109" s="3">
        <v>0</v>
      </c>
      <c r="E109" s="3">
        <v>0</v>
      </c>
      <c r="F109" s="3">
        <v>414.20160000026226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10762.700200000778</v>
      </c>
      <c r="O109" s="3">
        <v>299.6412129793316</v>
      </c>
      <c r="P109" s="3">
        <v>7107.172222366091</v>
      </c>
      <c r="Q109" s="3">
        <v>1201.3654326377437</v>
      </c>
      <c r="R109" s="3">
        <v>994.3776936224313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9986.076531675644</v>
      </c>
      <c r="Y109" s="3">
        <v>0</v>
      </c>
      <c r="Z109" s="3">
        <v>15177.646200000308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ht="15">
      <c r="A110" s="4">
        <v>3212</v>
      </c>
      <c r="B110" s="8">
        <v>107</v>
      </c>
      <c r="C110" s="4" t="s">
        <v>339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30812.22259999998</v>
      </c>
      <c r="O110" s="3">
        <v>1712.10656933859</v>
      </c>
      <c r="P110" s="3">
        <v>4628.378872241825</v>
      </c>
      <c r="Q110" s="3">
        <v>8059.526225982816</v>
      </c>
      <c r="R110" s="3">
        <v>722.2760151165421</v>
      </c>
      <c r="S110" s="3">
        <v>0</v>
      </c>
      <c r="T110" s="3">
        <v>0</v>
      </c>
      <c r="U110" s="3">
        <v>0</v>
      </c>
      <c r="V110" s="3">
        <v>0</v>
      </c>
      <c r="W110" s="3">
        <v>2.3990231580100954</v>
      </c>
      <c r="X110" s="3">
        <v>6022.137755742297</v>
      </c>
      <c r="Y110" s="3">
        <v>0</v>
      </c>
      <c r="Z110" s="3">
        <v>14118.283999999985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ht="15">
      <c r="A111" s="4">
        <v>3311</v>
      </c>
      <c r="B111" s="8">
        <v>108</v>
      </c>
      <c r="C111" s="4" t="s">
        <v>129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54776.558100000024</v>
      </c>
      <c r="O111" s="3">
        <v>385.3819215130061</v>
      </c>
      <c r="P111" s="3">
        <v>15834.719533656724</v>
      </c>
      <c r="Q111" s="3">
        <v>478.43542851752136</v>
      </c>
      <c r="R111" s="3">
        <v>384.4372338523972</v>
      </c>
      <c r="S111" s="3">
        <v>0</v>
      </c>
      <c r="T111" s="3">
        <v>0</v>
      </c>
      <c r="U111" s="3">
        <v>0</v>
      </c>
      <c r="V111" s="3">
        <v>18.3574166665785</v>
      </c>
      <c r="W111" s="3">
        <v>0.20040575740858912</v>
      </c>
      <c r="X111" s="3">
        <v>10252.880103132688</v>
      </c>
      <c r="Y111" s="3">
        <v>53.88234140157692</v>
      </c>
      <c r="Z111" s="3">
        <v>56890.40100000054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256" ht="15">
      <c r="A112" s="4">
        <v>3321</v>
      </c>
      <c r="B112" s="8">
        <v>109</v>
      </c>
      <c r="C112" s="4" t="s">
        <v>130</v>
      </c>
      <c r="D112" s="3">
        <v>0</v>
      </c>
      <c r="E112" s="3">
        <v>0</v>
      </c>
      <c r="F112" s="3">
        <v>2071.7270999997854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73529.54969999939</v>
      </c>
      <c r="O112" s="3">
        <v>213.90050444565713</v>
      </c>
      <c r="P112" s="3">
        <v>1984.9816081142053</v>
      </c>
      <c r="Q112" s="3">
        <v>5015.656707418268</v>
      </c>
      <c r="R112" s="3">
        <v>5526.0772078211885</v>
      </c>
      <c r="S112" s="3">
        <v>0</v>
      </c>
      <c r="T112" s="3">
        <v>0</v>
      </c>
      <c r="U112" s="3">
        <v>0</v>
      </c>
      <c r="V112" s="3">
        <v>0</v>
      </c>
      <c r="W112" s="3">
        <v>2.637975510209799</v>
      </c>
      <c r="X112" s="3">
        <v>7394.270408950746</v>
      </c>
      <c r="Y112" s="3">
        <v>0</v>
      </c>
      <c r="Z112" s="3">
        <v>59527.51580000017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5">
      <c r="A113" s="4">
        <v>3331</v>
      </c>
      <c r="B113" s="8">
        <v>110</v>
      </c>
      <c r="C113" s="4" t="s">
        <v>131</v>
      </c>
      <c r="D113" s="3">
        <v>0</v>
      </c>
      <c r="E113" s="3">
        <v>0</v>
      </c>
      <c r="F113" s="3">
        <v>51.77520000003278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2282.9404000006616</v>
      </c>
      <c r="O113" s="3">
        <v>0</v>
      </c>
      <c r="P113" s="3">
        <v>2148.7005548379384</v>
      </c>
      <c r="Q113" s="3">
        <v>2408.0077266194858</v>
      </c>
      <c r="R113" s="3">
        <v>3368.4024299443117</v>
      </c>
      <c r="S113" s="3">
        <v>0</v>
      </c>
      <c r="T113" s="3">
        <v>0</v>
      </c>
      <c r="U113" s="3">
        <v>0.06774315610527992</v>
      </c>
      <c r="V113" s="3">
        <v>0</v>
      </c>
      <c r="W113" s="3">
        <v>0</v>
      </c>
      <c r="X113" s="3">
        <v>5336.071429139003</v>
      </c>
      <c r="Y113" s="3">
        <v>0</v>
      </c>
      <c r="Z113" s="3">
        <v>23358.003800000064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5">
      <c r="A114" s="4">
        <v>3332</v>
      </c>
      <c r="B114" s="8">
        <v>111</v>
      </c>
      <c r="C114" s="4" t="s">
        <v>132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1826.1655000001192</v>
      </c>
      <c r="O114" s="3">
        <v>0</v>
      </c>
      <c r="P114" s="3">
        <v>594.6980118826032</v>
      </c>
      <c r="Q114" s="3">
        <v>948.076088128495</v>
      </c>
      <c r="R114" s="3">
        <v>1351.3551250566961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1219.67346951738</v>
      </c>
      <c r="Y114" s="3">
        <v>0</v>
      </c>
      <c r="Z114" s="3">
        <v>10028.105200000107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5">
      <c r="A115" s="4">
        <v>3341</v>
      </c>
      <c r="B115" s="8">
        <v>112</v>
      </c>
      <c r="C115" s="4" t="s">
        <v>133</v>
      </c>
      <c r="D115" s="3">
        <v>0</v>
      </c>
      <c r="E115" s="3">
        <v>0</v>
      </c>
      <c r="F115" s="3">
        <v>3573.9270000001416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249046.0055999998</v>
      </c>
      <c r="O115" s="3">
        <v>856.5045515559614</v>
      </c>
      <c r="P115" s="3">
        <v>18776.350771005265</v>
      </c>
      <c r="Q115" s="3">
        <v>100.26036553503945</v>
      </c>
      <c r="R115" s="3">
        <v>224.67111069289967</v>
      </c>
      <c r="S115" s="3">
        <v>0</v>
      </c>
      <c r="T115" s="3">
        <v>0</v>
      </c>
      <c r="U115" s="3">
        <v>0.15480824559926987</v>
      </c>
      <c r="V115" s="3">
        <v>36.714833333157</v>
      </c>
      <c r="W115" s="3">
        <v>0</v>
      </c>
      <c r="X115" s="3">
        <v>181693.2321621962</v>
      </c>
      <c r="Y115" s="3">
        <v>0</v>
      </c>
      <c r="Z115" s="3">
        <v>128025.73820000049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5">
      <c r="A116" s="4">
        <v>3359</v>
      </c>
      <c r="B116" s="8">
        <v>113</v>
      </c>
      <c r="C116" s="4" t="s">
        <v>134</v>
      </c>
      <c r="D116" s="3">
        <v>0</v>
      </c>
      <c r="E116" s="3">
        <v>0</v>
      </c>
      <c r="F116" s="3">
        <v>3884.5782000003383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204415.64169999957</v>
      </c>
      <c r="O116" s="3">
        <v>5880.007537813857</v>
      </c>
      <c r="P116" s="3">
        <v>54444.9569747732</v>
      </c>
      <c r="Q116" s="3">
        <v>2940.091245467076</v>
      </c>
      <c r="R116" s="3">
        <v>10462.184721267316</v>
      </c>
      <c r="S116" s="3">
        <v>0</v>
      </c>
      <c r="T116" s="3">
        <v>0</v>
      </c>
      <c r="U116" s="3">
        <v>3018.667895115912</v>
      </c>
      <c r="V116" s="3">
        <v>1798.8073813132942</v>
      </c>
      <c r="W116" s="3">
        <v>34.236082253977656</v>
      </c>
      <c r="X116" s="3">
        <v>74819.34439571854</v>
      </c>
      <c r="Y116" s="3">
        <v>101.12258285679854</v>
      </c>
      <c r="Z116" s="3">
        <v>110054.87100000028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">
      <c r="A117" s="4">
        <v>3411</v>
      </c>
      <c r="B117" s="8">
        <v>114</v>
      </c>
      <c r="C117" s="4" t="s">
        <v>135</v>
      </c>
      <c r="D117" s="3">
        <v>0</v>
      </c>
      <c r="E117" s="3">
        <v>0</v>
      </c>
      <c r="F117" s="3">
        <v>2227.0526999998838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34081.57259999961</v>
      </c>
      <c r="O117" s="3">
        <v>944.0503276381642</v>
      </c>
      <c r="P117" s="3">
        <v>12791.31705915602</v>
      </c>
      <c r="Q117" s="3">
        <v>1588.335264527006</v>
      </c>
      <c r="R117" s="3">
        <v>1163.2970842545037</v>
      </c>
      <c r="S117" s="3">
        <v>0</v>
      </c>
      <c r="T117" s="3">
        <v>0</v>
      </c>
      <c r="U117" s="3">
        <v>0.15480824559926987</v>
      </c>
      <c r="V117" s="3">
        <v>0</v>
      </c>
      <c r="W117" s="3">
        <v>0.38181224511936307</v>
      </c>
      <c r="X117" s="3">
        <v>35141.841840474866</v>
      </c>
      <c r="Y117" s="3">
        <v>185.02992707711928</v>
      </c>
      <c r="Z117" s="3">
        <v>89115.04059999995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256" ht="15">
      <c r="A118" s="4">
        <v>3421</v>
      </c>
      <c r="B118" s="8">
        <v>115</v>
      </c>
      <c r="C118" s="4" t="s">
        <v>136</v>
      </c>
      <c r="D118" s="3">
        <v>0</v>
      </c>
      <c r="E118" s="3">
        <v>0</v>
      </c>
      <c r="F118" s="3">
        <v>3729.25260000024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78928.64770000055</v>
      </c>
      <c r="O118" s="3">
        <v>1804.1650142893195</v>
      </c>
      <c r="P118" s="3">
        <v>63830.91994207678</v>
      </c>
      <c r="Q118" s="3">
        <v>6050.801007721806</v>
      </c>
      <c r="R118" s="3">
        <v>1914.6971322386526</v>
      </c>
      <c r="S118" s="3">
        <v>0</v>
      </c>
      <c r="T118" s="3">
        <v>0</v>
      </c>
      <c r="U118" s="3">
        <v>13.932742267847061</v>
      </c>
      <c r="V118" s="3">
        <v>0</v>
      </c>
      <c r="W118" s="3">
        <v>86.2275097090751</v>
      </c>
      <c r="X118" s="3">
        <v>148762.0484852204</v>
      </c>
      <c r="Y118" s="3">
        <v>36.59932623503482</v>
      </c>
      <c r="Z118" s="3">
        <v>264058.05539999995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1:256" s="8" customFormat="1" ht="15">
      <c r="A119" s="8">
        <v>3511</v>
      </c>
      <c r="B119" s="8">
        <v>116</v>
      </c>
      <c r="C119" s="8" t="s">
        <v>137</v>
      </c>
      <c r="D119" s="9">
        <v>0</v>
      </c>
      <c r="E119" s="9">
        <v>0</v>
      </c>
      <c r="F119" s="9">
        <v>10307.579400000162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13198.833000000566</v>
      </c>
      <c r="O119" s="9">
        <v>18351.219227377325</v>
      </c>
      <c r="P119" s="9">
        <v>19931.233070866205</v>
      </c>
      <c r="Q119" s="9">
        <v>6445.686131626833</v>
      </c>
      <c r="R119" s="9">
        <v>69936.78829780925</v>
      </c>
      <c r="S119" s="9">
        <v>0</v>
      </c>
      <c r="T119" s="9">
        <v>0</v>
      </c>
      <c r="U119" s="9">
        <v>0.9822757877409458</v>
      </c>
      <c r="V119" s="9">
        <v>1754.6093307896517</v>
      </c>
      <c r="W119" s="9">
        <v>0</v>
      </c>
      <c r="X119" s="9">
        <v>27404.538268223405</v>
      </c>
      <c r="Y119" s="9">
        <v>105.4602807809515</v>
      </c>
      <c r="Z119" s="9">
        <v>82220.84100000001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6" s="8" customFormat="1" ht="15">
      <c r="A120" s="8">
        <v>3521</v>
      </c>
      <c r="B120" s="8">
        <v>117</v>
      </c>
      <c r="C120" s="8" t="s">
        <v>138</v>
      </c>
      <c r="D120" s="9">
        <v>0</v>
      </c>
      <c r="E120" s="9">
        <v>0</v>
      </c>
      <c r="F120" s="9">
        <v>2382.378299999982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17991.700099999085</v>
      </c>
      <c r="O120" s="9">
        <v>4421.512958979234</v>
      </c>
      <c r="P120" s="9">
        <v>4627.493904962204</v>
      </c>
      <c r="Q120" s="9">
        <v>2345.564867382869</v>
      </c>
      <c r="R120" s="9">
        <v>3743.6863963240176</v>
      </c>
      <c r="S120" s="9">
        <v>0</v>
      </c>
      <c r="T120" s="9">
        <v>0</v>
      </c>
      <c r="U120" s="9">
        <v>0</v>
      </c>
      <c r="V120" s="9">
        <v>430.9277249998413</v>
      </c>
      <c r="W120" s="9">
        <v>0</v>
      </c>
      <c r="X120" s="9">
        <v>6288.941327200271</v>
      </c>
      <c r="Y120" s="9">
        <v>0</v>
      </c>
      <c r="Z120" s="9">
        <v>55462.8638000004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1:256" s="8" customFormat="1" ht="15">
      <c r="A121" s="8">
        <v>3531</v>
      </c>
      <c r="B121" s="8">
        <v>118</v>
      </c>
      <c r="C121" s="8" t="s">
        <v>139</v>
      </c>
      <c r="D121" s="9">
        <v>0</v>
      </c>
      <c r="E121" s="9">
        <v>0</v>
      </c>
      <c r="F121" s="9">
        <v>1295.099100000225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5363.602199999616</v>
      </c>
      <c r="O121" s="9">
        <v>1030.6935699433088</v>
      </c>
      <c r="P121" s="9">
        <v>1717.7214896790683</v>
      </c>
      <c r="Q121" s="9">
        <v>731.72477302677</v>
      </c>
      <c r="R121" s="9">
        <v>825.4583029903006</v>
      </c>
      <c r="S121" s="9">
        <v>0</v>
      </c>
      <c r="T121" s="9">
        <v>0</v>
      </c>
      <c r="U121" s="9">
        <v>0.9822757877409458</v>
      </c>
      <c r="V121" s="9">
        <v>88.3554607895203</v>
      </c>
      <c r="W121" s="9">
        <v>0</v>
      </c>
      <c r="X121" s="9">
        <v>6174.596939432435</v>
      </c>
      <c r="Y121" s="9">
        <v>0</v>
      </c>
      <c r="Z121" s="9">
        <v>2587.0429999995977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s="8" customFormat="1" ht="15">
      <c r="A122" s="8">
        <v>3541</v>
      </c>
      <c r="B122" s="8">
        <v>119</v>
      </c>
      <c r="C122" s="8" t="s">
        <v>140</v>
      </c>
      <c r="D122" s="9">
        <v>0</v>
      </c>
      <c r="E122" s="9">
        <v>0</v>
      </c>
      <c r="F122" s="9">
        <v>64805.292000000365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379142.7831000015</v>
      </c>
      <c r="O122" s="9">
        <v>48213.35420875065</v>
      </c>
      <c r="P122" s="9">
        <v>150319.657143428</v>
      </c>
      <c r="Q122" s="9">
        <v>26580.430066333385</v>
      </c>
      <c r="R122" s="9">
        <v>23803.488120303315</v>
      </c>
      <c r="S122" s="9">
        <v>0</v>
      </c>
      <c r="T122" s="9">
        <v>0</v>
      </c>
      <c r="U122" s="9">
        <v>91.9708814136684</v>
      </c>
      <c r="V122" s="9">
        <v>766.0013700877316</v>
      </c>
      <c r="W122" s="9">
        <v>0.08951578941196203</v>
      </c>
      <c r="X122" s="9">
        <v>659995.8061926961</v>
      </c>
      <c r="Y122" s="9">
        <v>1411.7173447213536</v>
      </c>
      <c r="Z122" s="9">
        <v>424853.33220000006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s="8" customFormat="1" ht="15">
      <c r="A123" s="8">
        <v>3611</v>
      </c>
      <c r="B123" s="8">
        <v>120</v>
      </c>
      <c r="C123" s="8" t="s">
        <v>141</v>
      </c>
      <c r="D123" s="9">
        <v>0</v>
      </c>
      <c r="E123" s="9">
        <v>0</v>
      </c>
      <c r="F123" s="9">
        <v>569.5272000003606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20541.793099999428</v>
      </c>
      <c r="O123" s="9">
        <v>4467.542181454599</v>
      </c>
      <c r="P123" s="9">
        <v>14412.577115359716</v>
      </c>
      <c r="Q123" s="9">
        <v>6383.2432723901</v>
      </c>
      <c r="R123" s="9">
        <v>881.2100230511278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9566.813776528463</v>
      </c>
      <c r="Y123" s="9">
        <v>0</v>
      </c>
      <c r="Z123" s="9">
        <v>54699.023399999365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s="8" customFormat="1" ht="15">
      <c r="A124" s="8">
        <v>3621</v>
      </c>
      <c r="B124" s="8">
        <v>121</v>
      </c>
      <c r="C124" s="8" t="s">
        <v>142</v>
      </c>
      <c r="D124" s="9">
        <v>0</v>
      </c>
      <c r="E124" s="9">
        <v>0</v>
      </c>
      <c r="F124" s="9">
        <v>74832.42239999957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8254.64169999957</v>
      </c>
      <c r="O124" s="9">
        <v>78625.13225851022</v>
      </c>
      <c r="P124" s="9">
        <v>9783.31327583827</v>
      </c>
      <c r="Q124" s="9">
        <v>452.9305986885447</v>
      </c>
      <c r="R124" s="9">
        <v>8885.326370292809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2896.724490104243</v>
      </c>
      <c r="Y124" s="9">
        <v>0</v>
      </c>
      <c r="Z124" s="9">
        <v>1725.0225999988616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s="8" customFormat="1" ht="15">
      <c r="A125" s="8">
        <v>3622</v>
      </c>
      <c r="B125" s="8">
        <v>122</v>
      </c>
      <c r="C125" s="8" t="s">
        <v>143</v>
      </c>
      <c r="D125" s="9">
        <v>0</v>
      </c>
      <c r="E125" s="9">
        <v>0</v>
      </c>
      <c r="F125" s="9">
        <v>103.55040000006557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11753.780300000682</v>
      </c>
      <c r="O125" s="9">
        <v>342.0603003576398</v>
      </c>
      <c r="P125" s="9">
        <v>7736.383958152495</v>
      </c>
      <c r="Q125" s="9">
        <v>353.54971004417166</v>
      </c>
      <c r="R125" s="9">
        <v>1004.3630763198016</v>
      </c>
      <c r="S125" s="9">
        <v>4040.0889613351796</v>
      </c>
      <c r="T125" s="9">
        <v>0</v>
      </c>
      <c r="U125" s="9">
        <v>0</v>
      </c>
      <c r="V125" s="9">
        <v>0</v>
      </c>
      <c r="W125" s="9">
        <v>0</v>
      </c>
      <c r="X125" s="9">
        <v>1791.3954083537683</v>
      </c>
      <c r="Y125" s="9">
        <v>0</v>
      </c>
      <c r="Z125" s="9">
        <v>19169.644999999553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s="8" customFormat="1" ht="15">
      <c r="A126" s="8">
        <v>3629</v>
      </c>
      <c r="B126" s="8">
        <v>123</v>
      </c>
      <c r="C126" s="8" t="s">
        <v>144</v>
      </c>
      <c r="D126" s="9">
        <v>0</v>
      </c>
      <c r="E126" s="9">
        <v>0</v>
      </c>
      <c r="F126" s="9">
        <v>103.55040000006557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8862.740800000727</v>
      </c>
      <c r="O126" s="9">
        <v>170.57888329215348</v>
      </c>
      <c r="P126" s="9">
        <v>3469.956703261938</v>
      </c>
      <c r="Q126" s="9">
        <v>4075.495911305654</v>
      </c>
      <c r="R126" s="9">
        <v>1032.6549939627293</v>
      </c>
      <c r="S126" s="9">
        <v>0</v>
      </c>
      <c r="T126" s="9">
        <v>0</v>
      </c>
      <c r="U126" s="9">
        <v>0.06774315610527992</v>
      </c>
      <c r="V126" s="9">
        <v>0</v>
      </c>
      <c r="W126" s="9">
        <v>0</v>
      </c>
      <c r="X126" s="9">
        <v>3963.938775931485</v>
      </c>
      <c r="Y126" s="9">
        <v>0</v>
      </c>
      <c r="Z126" s="9">
        <v>26313.221799999475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s="8" customFormat="1" ht="15">
      <c r="A127" s="8">
        <v>3711</v>
      </c>
      <c r="B127" s="8">
        <v>124</v>
      </c>
      <c r="C127" s="8" t="s">
        <v>145</v>
      </c>
      <c r="D127" s="9">
        <v>0</v>
      </c>
      <c r="E127" s="9">
        <v>0</v>
      </c>
      <c r="F127" s="9">
        <v>1502.1999000003561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12591.66800000146</v>
      </c>
      <c r="O127" s="9">
        <v>471.1226300448179</v>
      </c>
      <c r="P127" s="9">
        <v>6577.076821892988</v>
      </c>
      <c r="Q127" s="9">
        <v>187.32857771008275</v>
      </c>
      <c r="R127" s="9">
        <v>113.16767057124525</v>
      </c>
      <c r="S127" s="9">
        <v>0</v>
      </c>
      <c r="T127" s="9">
        <v>0</v>
      </c>
      <c r="U127" s="9">
        <v>0</v>
      </c>
      <c r="V127" s="9">
        <v>115.07451515132561</v>
      </c>
      <c r="W127" s="9">
        <v>0</v>
      </c>
      <c r="X127" s="9">
        <v>686.0663266042247</v>
      </c>
      <c r="Y127" s="9">
        <v>0</v>
      </c>
      <c r="Z127" s="9">
        <v>32006.679999999702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8" customFormat="1" ht="15">
      <c r="A128" s="8">
        <v>3712</v>
      </c>
      <c r="B128" s="8">
        <v>125</v>
      </c>
      <c r="C128" s="8" t="s">
        <v>146</v>
      </c>
      <c r="D128" s="9">
        <v>0</v>
      </c>
      <c r="E128" s="9">
        <v>0</v>
      </c>
      <c r="F128" s="9">
        <v>310.6512000001967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1598.2451000008732</v>
      </c>
      <c r="O128" s="9">
        <v>42.41908738017082</v>
      </c>
      <c r="P128" s="9">
        <v>761.9568277248181</v>
      </c>
      <c r="Q128" s="9">
        <v>12.31267646921333</v>
      </c>
      <c r="R128" s="9">
        <v>215.5178432202665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762.2959184488282</v>
      </c>
      <c r="Y128" s="9">
        <v>0</v>
      </c>
      <c r="Z128" s="9">
        <v>13600.87539999932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256" s="8" customFormat="1" ht="15">
      <c r="A129" s="8">
        <v>3719</v>
      </c>
      <c r="B129" s="8">
        <v>126</v>
      </c>
      <c r="C129" s="8" t="s">
        <v>147</v>
      </c>
      <c r="D129" s="9">
        <v>0</v>
      </c>
      <c r="E129" s="9">
        <v>0</v>
      </c>
      <c r="F129" s="9">
        <v>931.9536000005901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27958.547100000083</v>
      </c>
      <c r="O129" s="9">
        <v>22647.2799917683</v>
      </c>
      <c r="P129" s="9">
        <v>10976.249168721959</v>
      </c>
      <c r="Q129" s="9">
        <v>249.7714369466994</v>
      </c>
      <c r="R129" s="9">
        <v>113.16767057124525</v>
      </c>
      <c r="S129" s="9">
        <v>0</v>
      </c>
      <c r="T129" s="9">
        <v>0</v>
      </c>
      <c r="U129" s="9">
        <v>403.6515580005944</v>
      </c>
      <c r="V129" s="9">
        <v>2219.229784999974</v>
      </c>
      <c r="W129" s="9">
        <v>2487.845199999865</v>
      </c>
      <c r="X129" s="9">
        <v>14941.000001589768</v>
      </c>
      <c r="Y129" s="9">
        <v>0</v>
      </c>
      <c r="Z129" s="9">
        <v>51569.044999999925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s="8" customFormat="1" ht="15">
      <c r="A130" s="8">
        <v>3911</v>
      </c>
      <c r="B130" s="8">
        <v>127</v>
      </c>
      <c r="C130" s="8" t="s">
        <v>148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21949.481799999252</v>
      </c>
      <c r="O130" s="9">
        <v>3210.31263422966</v>
      </c>
      <c r="P130" s="9">
        <v>3769.075643762946</v>
      </c>
      <c r="Q130" s="9">
        <v>291.106850807555</v>
      </c>
      <c r="R130" s="9">
        <v>356.14531620952766</v>
      </c>
      <c r="S130" s="9">
        <v>0</v>
      </c>
      <c r="T130" s="9">
        <v>0</v>
      </c>
      <c r="U130" s="9">
        <v>0</v>
      </c>
      <c r="V130" s="9">
        <v>28.728515000082552</v>
      </c>
      <c r="W130" s="9">
        <v>0</v>
      </c>
      <c r="X130" s="9">
        <v>9909.84693983104</v>
      </c>
      <c r="Y130" s="9">
        <v>0</v>
      </c>
      <c r="Z130" s="9">
        <v>15910.069000000134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1:256" s="8" customFormat="1" ht="15">
      <c r="A131" s="8">
        <v>3919</v>
      </c>
      <c r="B131" s="8">
        <v>128</v>
      </c>
      <c r="C131" s="8" t="s">
        <v>149</v>
      </c>
      <c r="D131" s="9">
        <v>0</v>
      </c>
      <c r="E131" s="9">
        <v>0</v>
      </c>
      <c r="F131" s="9">
        <v>6423.0012000007555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66337.91379999742</v>
      </c>
      <c r="O131" s="9">
        <v>8211.252276137471</v>
      </c>
      <c r="P131" s="9">
        <v>33518.13571437076</v>
      </c>
      <c r="Q131" s="9">
        <v>1912.8622371796519</v>
      </c>
      <c r="R131" s="9">
        <v>1107.5453641937347</v>
      </c>
      <c r="S131" s="9">
        <v>0</v>
      </c>
      <c r="T131" s="9">
        <v>0</v>
      </c>
      <c r="U131" s="9">
        <v>18949.142624489963</v>
      </c>
      <c r="V131" s="9">
        <v>3616.558877550997</v>
      </c>
      <c r="W131" s="9">
        <v>1069.2779013812542</v>
      </c>
      <c r="X131" s="9">
        <v>24088.55102297105</v>
      </c>
      <c r="Y131" s="9">
        <v>0</v>
      </c>
      <c r="Z131" s="9">
        <v>57181.013800002635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1:256" s="8" customFormat="1" ht="15">
      <c r="A132" s="8">
        <v>3921</v>
      </c>
      <c r="B132" s="8">
        <v>129</v>
      </c>
      <c r="C132" s="8" t="s">
        <v>150</v>
      </c>
      <c r="D132" s="9">
        <v>0</v>
      </c>
      <c r="E132" s="9">
        <v>711.0126000000164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31801.43449999951</v>
      </c>
      <c r="O132" s="9">
        <v>38829.71056014858</v>
      </c>
      <c r="P132" s="9">
        <v>29715.431313984096</v>
      </c>
      <c r="Q132" s="9">
        <v>6195.914694680134</v>
      </c>
      <c r="R132" s="9">
        <v>0</v>
      </c>
      <c r="S132" s="9">
        <v>0</v>
      </c>
      <c r="T132" s="9">
        <v>0</v>
      </c>
      <c r="U132" s="9">
        <v>3876.4328526332974</v>
      </c>
      <c r="V132" s="9">
        <v>5755.240676428657</v>
      </c>
      <c r="W132" s="9">
        <v>16408.565647867974</v>
      </c>
      <c r="X132" s="9">
        <v>38.11479592230171</v>
      </c>
      <c r="Y132" s="9">
        <v>0</v>
      </c>
      <c r="Z132" s="9">
        <v>3723.9673999994993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1:256" s="8" customFormat="1" ht="15">
      <c r="A133" s="8">
        <v>4111</v>
      </c>
      <c r="B133" s="8">
        <v>130</v>
      </c>
      <c r="C133" s="8" t="s">
        <v>151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125335.66980000027</v>
      </c>
      <c r="O133" s="9">
        <v>1500.9136662129313</v>
      </c>
      <c r="P133" s="9">
        <v>221041.8172916514</v>
      </c>
      <c r="Q133" s="9">
        <v>96214.77183790051</v>
      </c>
      <c r="R133" s="9">
        <v>37895.35945209861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3582.7908167075366</v>
      </c>
      <c r="Y133" s="9">
        <v>0</v>
      </c>
      <c r="Z133" s="9">
        <v>141385.09080000035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s="8" customFormat="1" ht="15">
      <c r="A134" s="8">
        <v>4112</v>
      </c>
      <c r="B134" s="8">
        <v>131</v>
      </c>
      <c r="C134" s="8" t="s">
        <v>152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191101.91440000013</v>
      </c>
      <c r="O134" s="9">
        <v>3439.556212833151</v>
      </c>
      <c r="P134" s="9">
        <v>231191.50702123903</v>
      </c>
      <c r="Q134" s="9">
        <v>103181.98776568717</v>
      </c>
      <c r="R134" s="9">
        <v>39781.76466669445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4040.1683677770197</v>
      </c>
      <c r="Y134" s="9">
        <v>0</v>
      </c>
      <c r="Z134" s="9">
        <v>61660.96719999984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1:256" s="8" customFormat="1" ht="15">
      <c r="A135" s="8">
        <v>4121</v>
      </c>
      <c r="B135" s="8">
        <v>132</v>
      </c>
      <c r="C135" s="8" t="s">
        <v>153</v>
      </c>
      <c r="D135" s="9">
        <v>0</v>
      </c>
      <c r="E135" s="9">
        <v>1146.2615999998525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209814.73970000073</v>
      </c>
      <c r="O135" s="9">
        <v>5247.331362217665</v>
      </c>
      <c r="P135" s="9">
        <v>112917.40003894828</v>
      </c>
      <c r="Q135" s="9">
        <v>88442.83455516258</v>
      </c>
      <c r="R135" s="9">
        <v>35315.80225525389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3963.9387759324163</v>
      </c>
      <c r="Y135" s="9">
        <v>0</v>
      </c>
      <c r="Z135" s="9">
        <v>65556.74960000068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1:256" s="8" customFormat="1" ht="15">
      <c r="A136" s="8">
        <v>4131</v>
      </c>
      <c r="B136" s="8">
        <v>133</v>
      </c>
      <c r="C136" s="8" t="s">
        <v>154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214947.61920000054</v>
      </c>
      <c r="O136" s="9">
        <v>70490.59535316564</v>
      </c>
      <c r="P136" s="9">
        <v>132421.1939137741</v>
      </c>
      <c r="Q136" s="9">
        <v>1847209.2872919058</v>
      </c>
      <c r="R136" s="9">
        <v>113339.91842278372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2820.4948982596397</v>
      </c>
      <c r="Y136" s="9">
        <v>0</v>
      </c>
      <c r="Z136" s="9">
        <v>60638.91339999996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s="8" customFormat="1" ht="15">
      <c r="A137" s="8">
        <v>4132</v>
      </c>
      <c r="B137" s="8">
        <v>134</v>
      </c>
      <c r="C137" s="8" t="s">
        <v>155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61924.29130000062</v>
      </c>
      <c r="O137" s="9">
        <v>1330.334782924503</v>
      </c>
      <c r="P137" s="9">
        <v>10677.130228221416</v>
      </c>
      <c r="Q137" s="9">
        <v>462071.0020130719</v>
      </c>
      <c r="R137" s="9">
        <v>32256.946688930853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1181.5586735950783</v>
      </c>
      <c r="Y137" s="9">
        <v>0</v>
      </c>
      <c r="Z137" s="9">
        <v>28119.73379999958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</row>
    <row r="138" spans="1:256" s="8" customFormat="1" ht="15">
      <c r="A138" s="8">
        <v>5111</v>
      </c>
      <c r="B138" s="8">
        <v>135</v>
      </c>
      <c r="C138" s="8" t="s">
        <v>156</v>
      </c>
      <c r="D138" s="9">
        <v>0</v>
      </c>
      <c r="E138" s="9">
        <v>45381128.967</v>
      </c>
      <c r="F138" s="9">
        <v>0</v>
      </c>
      <c r="G138" s="9">
        <v>0</v>
      </c>
      <c r="H138" s="9">
        <v>1186507.9283297257</v>
      </c>
      <c r="I138" s="9">
        <v>2867235.645147075</v>
      </c>
      <c r="J138" s="9">
        <v>0</v>
      </c>
      <c r="K138" s="9">
        <v>450395.2252660664</v>
      </c>
      <c r="L138" s="9">
        <v>0</v>
      </c>
      <c r="M138" s="9">
        <v>7935962.299199999</v>
      </c>
      <c r="N138" s="9">
        <v>408495.9414999988</v>
      </c>
      <c r="O138" s="9">
        <v>17830611.83501868</v>
      </c>
      <c r="P138" s="9">
        <v>7504.52253090078</v>
      </c>
      <c r="Q138" s="9">
        <v>280118.5263712816</v>
      </c>
      <c r="R138" s="9">
        <v>0</v>
      </c>
      <c r="S138" s="9">
        <v>0</v>
      </c>
      <c r="T138" s="9">
        <v>65114.236399999994</v>
      </c>
      <c r="U138" s="9">
        <v>0</v>
      </c>
      <c r="V138" s="9">
        <v>0</v>
      </c>
      <c r="W138" s="9">
        <v>0</v>
      </c>
      <c r="X138" s="9">
        <v>963069.101288381</v>
      </c>
      <c r="Y138" s="9">
        <v>51024359.67210628</v>
      </c>
      <c r="Z138" s="9">
        <v>4606.60560000129</v>
      </c>
      <c r="AA138" s="9">
        <v>0</v>
      </c>
      <c r="AB138" s="9">
        <v>0</v>
      </c>
      <c r="AC138" s="9">
        <v>66420</v>
      </c>
      <c r="AD138" s="9">
        <v>0</v>
      </c>
      <c r="AE138" s="9">
        <v>0</v>
      </c>
      <c r="AF138" s="9">
        <v>674.5078497241193</v>
      </c>
      <c r="AG138" s="9">
        <v>28613920</v>
      </c>
      <c r="AH138" s="9">
        <v>8246110</v>
      </c>
      <c r="AI138" s="9">
        <v>0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1:256" s="8" customFormat="1" ht="15">
      <c r="A139" s="8">
        <v>5121</v>
      </c>
      <c r="B139" s="8">
        <v>136</v>
      </c>
      <c r="C139" s="8" t="s">
        <v>157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385.38192151114345</v>
      </c>
      <c r="P139" s="9">
        <v>364.6065191901289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299678.74120000005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1:256" s="8" customFormat="1" ht="15">
      <c r="A140" s="8">
        <v>5122</v>
      </c>
      <c r="B140" s="8">
        <v>137</v>
      </c>
      <c r="C140" s="8" t="s">
        <v>158</v>
      </c>
      <c r="D140" s="9">
        <v>0</v>
      </c>
      <c r="E140" s="9">
        <v>42859.636200003326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30647.821000000462</v>
      </c>
      <c r="O140" s="9">
        <v>201998.791567266</v>
      </c>
      <c r="P140" s="9">
        <v>10411.640044345055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6643.893402050249</v>
      </c>
      <c r="Y140" s="9">
        <v>0</v>
      </c>
      <c r="Z140" s="9">
        <v>92845.8805999998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</row>
    <row r="141" spans="1:256" s="8" customFormat="1" ht="15">
      <c r="A141" s="8">
        <v>5211</v>
      </c>
      <c r="B141" s="8">
        <v>138</v>
      </c>
      <c r="C141" s="8" t="s">
        <v>159</v>
      </c>
      <c r="D141" s="9">
        <v>0</v>
      </c>
      <c r="E141" s="9">
        <v>204.5988000035286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1078878.9613000005</v>
      </c>
      <c r="O141" s="9">
        <v>318533.9524701834</v>
      </c>
      <c r="P141" s="9">
        <v>60987.52007276239</v>
      </c>
      <c r="Q141" s="9">
        <v>27325.34699271992</v>
      </c>
      <c r="R141" s="9">
        <v>11540.606052593328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13137.277892080136</v>
      </c>
      <c r="Y141" s="9">
        <v>0</v>
      </c>
      <c r="Z141" s="9">
        <v>29302.802799999714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pans="1:256" s="8" customFormat="1" ht="15">
      <c r="A142" s="8">
        <v>5212</v>
      </c>
      <c r="B142" s="8">
        <v>139</v>
      </c>
      <c r="C142" s="8" t="s">
        <v>160</v>
      </c>
      <c r="D142" s="9">
        <v>0</v>
      </c>
      <c r="E142" s="9">
        <v>6484.256999999285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218989.46989999898</v>
      </c>
      <c r="O142" s="9">
        <v>232273.3844833672</v>
      </c>
      <c r="P142" s="9">
        <v>255782.09281913284</v>
      </c>
      <c r="Q142" s="9">
        <v>48061.65312063601</v>
      </c>
      <c r="R142" s="9">
        <v>1163.2970842544455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61839.65480000153</v>
      </c>
      <c r="AA142" s="9">
        <v>0</v>
      </c>
      <c r="AB142" s="9">
        <v>0</v>
      </c>
      <c r="AC142" s="9">
        <v>0</v>
      </c>
      <c r="AD142" s="9">
        <v>10118060.369608434</v>
      </c>
      <c r="AE142" s="9">
        <v>5685301.829137761</v>
      </c>
      <c r="AF142" s="9">
        <v>0</v>
      </c>
      <c r="AG142" s="9">
        <v>0</v>
      </c>
      <c r="AH142" s="9">
        <v>0</v>
      </c>
      <c r="AI142" s="9">
        <v>0</v>
      </c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</row>
    <row r="143" spans="1:256" s="8" customFormat="1" ht="15">
      <c r="A143" s="8">
        <v>6111</v>
      </c>
      <c r="B143" s="8">
        <v>140</v>
      </c>
      <c r="C143" s="8" t="s">
        <v>161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1125211.255400002</v>
      </c>
      <c r="O143" s="9">
        <v>0</v>
      </c>
      <c r="P143" s="9">
        <v>411012.43339699134</v>
      </c>
      <c r="Q143" s="9">
        <v>53787.92715570517</v>
      </c>
      <c r="R143" s="9">
        <v>1520.2745156887686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408.5241897702217</v>
      </c>
      <c r="Y143" s="9">
        <v>0</v>
      </c>
      <c r="Z143" s="9">
        <v>338408.78759999946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1:256" s="8" customFormat="1" ht="15">
      <c r="A144" s="8">
        <v>6112</v>
      </c>
      <c r="B144" s="8">
        <v>141</v>
      </c>
      <c r="C144" s="8" t="s">
        <v>162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1632640.5302000009</v>
      </c>
      <c r="O144" s="9">
        <v>0</v>
      </c>
      <c r="P144" s="9">
        <v>794423.6223109318</v>
      </c>
      <c r="Q144" s="9">
        <v>32622.436305148527</v>
      </c>
      <c r="R144" s="9">
        <v>928.6405908641173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145110.0399999991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1:256" s="8" customFormat="1" ht="15">
      <c r="A145" s="8">
        <v>6211</v>
      </c>
      <c r="B145" s="8">
        <v>142</v>
      </c>
      <c r="C145" s="8" t="s">
        <v>163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16318.727000001818</v>
      </c>
      <c r="O145" s="9">
        <v>0</v>
      </c>
      <c r="P145" s="9">
        <v>108159.81594388653</v>
      </c>
      <c r="Q145" s="9">
        <v>15868.401538128499</v>
      </c>
      <c r="R145" s="9">
        <v>6220.893420519773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34703.05485731084</v>
      </c>
      <c r="Y145" s="9">
        <v>0</v>
      </c>
      <c r="Z145" s="9">
        <v>50012.892000000924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256" s="8" customFormat="1" ht="15">
      <c r="A146" s="8">
        <v>6212</v>
      </c>
      <c r="B146" s="8">
        <v>143</v>
      </c>
      <c r="C146" s="8" t="s">
        <v>164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9928.548899997026</v>
      </c>
      <c r="O146" s="9">
        <v>0</v>
      </c>
      <c r="P146" s="9">
        <v>37648.278008204885</v>
      </c>
      <c r="Q146" s="9">
        <v>7659.364240733907</v>
      </c>
      <c r="R146" s="9">
        <v>497.60490442358423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72996.82232996821</v>
      </c>
      <c r="Y146" s="9">
        <v>0</v>
      </c>
      <c r="Z146" s="9">
        <v>57453.95419999957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1:256" s="8" customFormat="1" ht="15">
      <c r="A147" s="8">
        <v>6411</v>
      </c>
      <c r="B147" s="8">
        <v>144</v>
      </c>
      <c r="C147" s="8" t="s">
        <v>165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165844.78449999914</v>
      </c>
      <c r="O147" s="9">
        <v>0</v>
      </c>
      <c r="P147" s="9">
        <v>269732.71701454744</v>
      </c>
      <c r="Q147" s="9">
        <v>73772.28054210963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9396.056364711374</v>
      </c>
      <c r="Y147" s="9">
        <v>0</v>
      </c>
      <c r="Z147" s="9">
        <v>112026.32540000044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256" s="8" customFormat="1" ht="15">
      <c r="A148" s="8">
        <v>6421</v>
      </c>
      <c r="B148" s="8">
        <v>145</v>
      </c>
      <c r="C148" s="8" t="s">
        <v>166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84175.48739999905</v>
      </c>
      <c r="O148" s="9">
        <v>0</v>
      </c>
      <c r="P148" s="9">
        <v>364535.72180762235</v>
      </c>
      <c r="Q148" s="9">
        <v>64108.58846756769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3074.682059848681</v>
      </c>
      <c r="Y148" s="9">
        <v>0</v>
      </c>
      <c r="Z148" s="9">
        <v>4212.903799999505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1:256" s="8" customFormat="1" ht="15">
      <c r="A149" s="8">
        <v>6422</v>
      </c>
      <c r="B149" s="8">
        <v>146</v>
      </c>
      <c r="C149" s="8" t="s">
        <v>167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1:256" s="8" customFormat="1" ht="15">
      <c r="A150" s="8">
        <v>7111</v>
      </c>
      <c r="B150" s="8">
        <v>147</v>
      </c>
      <c r="C150" s="8" t="s">
        <v>168</v>
      </c>
      <c r="D150" s="9">
        <v>0</v>
      </c>
      <c r="E150" s="9">
        <v>628.4105999991298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82541.74650000036</v>
      </c>
      <c r="O150" s="9">
        <v>0</v>
      </c>
      <c r="P150" s="9">
        <v>27536.64187164046</v>
      </c>
      <c r="Q150" s="9">
        <v>138196.60121342307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731.0432869568467</v>
      </c>
      <c r="Y150" s="9">
        <v>0</v>
      </c>
      <c r="Z150" s="9">
        <v>10546.495600000024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1:256" s="8" customFormat="1" ht="15">
      <c r="A151" s="8">
        <v>7112</v>
      </c>
      <c r="B151" s="8">
        <v>148</v>
      </c>
      <c r="C151" s="8" t="s">
        <v>169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11830.376499999315</v>
      </c>
      <c r="O151" s="9">
        <v>0</v>
      </c>
      <c r="P151" s="9">
        <v>2546.0508633730933</v>
      </c>
      <c r="Q151" s="9">
        <v>16324.85004437901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107.50636572856456</v>
      </c>
      <c r="Y151" s="9">
        <v>0</v>
      </c>
      <c r="Z151" s="9">
        <v>161.0152000002563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1:256" s="8" customFormat="1" ht="15">
      <c r="A152" s="8">
        <v>7121</v>
      </c>
      <c r="B152" s="8">
        <v>149</v>
      </c>
      <c r="C152" s="8" t="s">
        <v>340</v>
      </c>
      <c r="D152" s="9">
        <v>0</v>
      </c>
      <c r="E152" s="9">
        <v>2552.4017999991775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4298.7281999997795</v>
      </c>
      <c r="O152" s="9">
        <v>0</v>
      </c>
      <c r="P152" s="9">
        <v>23533.04989878647</v>
      </c>
      <c r="Q152" s="9">
        <v>1246971.5862796921</v>
      </c>
      <c r="R152" s="9">
        <v>16260.36360759451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1735634.5756480824</v>
      </c>
      <c r="Y152" s="9">
        <v>0</v>
      </c>
      <c r="Z152" s="9">
        <v>16440.240999998525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1:256" s="8" customFormat="1" ht="15">
      <c r="A153" s="8">
        <v>7122</v>
      </c>
      <c r="B153" s="8">
        <v>150</v>
      </c>
      <c r="C153" s="8" t="s">
        <v>341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27463.474100001156</v>
      </c>
      <c r="O153" s="9">
        <v>0</v>
      </c>
      <c r="P153" s="9">
        <v>24429.521753008477</v>
      </c>
      <c r="Q153" s="9">
        <v>12065471.345821459</v>
      </c>
      <c r="R153" s="9">
        <v>123867.8402468093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365.52164347842336</v>
      </c>
      <c r="Y153" s="9">
        <v>0</v>
      </c>
      <c r="Z153" s="9">
        <v>29308.693600000814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1:256" s="8" customFormat="1" ht="15">
      <c r="A154" s="8">
        <v>7131</v>
      </c>
      <c r="B154" s="8">
        <v>151</v>
      </c>
      <c r="C154" s="8" t="s">
        <v>170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7304.51992571447</v>
      </c>
      <c r="Q154" s="9">
        <v>5460937.6161116995</v>
      </c>
      <c r="R154" s="9">
        <v>13111420.75069018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37777.73691715859</v>
      </c>
      <c r="Y154" s="9">
        <v>0</v>
      </c>
      <c r="Z154" s="9">
        <v>9760.07379999943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1:256" s="8" customFormat="1" ht="15">
      <c r="A155" s="8">
        <v>7132</v>
      </c>
      <c r="B155" s="8">
        <v>152</v>
      </c>
      <c r="C155" s="8" t="s">
        <v>171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2048.6992522450164</v>
      </c>
      <c r="Q155" s="9">
        <v>9330088.900377505</v>
      </c>
      <c r="R155" s="9">
        <v>2777238.6502216347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21006.743863439187</v>
      </c>
      <c r="Y155" s="9">
        <v>0</v>
      </c>
      <c r="Z155" s="9">
        <v>3128.014799999073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1:256" s="8" customFormat="1" ht="15">
      <c r="A156" s="8">
        <v>7141</v>
      </c>
      <c r="B156" s="8">
        <v>153</v>
      </c>
      <c r="C156" s="8" t="s">
        <v>172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618433.9824000001</v>
      </c>
      <c r="O156" s="9">
        <v>12968832.452400003</v>
      </c>
      <c r="P156" s="9">
        <v>1255.7685697348788</v>
      </c>
      <c r="Q156" s="9">
        <v>6532.754343800247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731.4409999996424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1:256" s="8" customFormat="1" ht="15">
      <c r="A157" s="8">
        <v>7142</v>
      </c>
      <c r="B157" s="8">
        <v>154</v>
      </c>
      <c r="C157" s="8" t="s">
        <v>173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1160888.2707999982</v>
      </c>
      <c r="O157" s="9">
        <v>1551102.6668541357</v>
      </c>
      <c r="P157" s="9">
        <v>430.97906515933573</v>
      </c>
      <c r="Q157" s="9">
        <v>206227.65661332384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8793.982599999756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1:256" s="8" customFormat="1" ht="15">
      <c r="A158" s="8">
        <v>7143</v>
      </c>
      <c r="B158" s="8">
        <v>155</v>
      </c>
      <c r="C158" s="8" t="s">
        <v>342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114573.90370000154</v>
      </c>
      <c r="O158" s="9">
        <v>127911.59912458062</v>
      </c>
      <c r="P158" s="9">
        <v>11039.966812851839</v>
      </c>
      <c r="Q158" s="9">
        <v>103845.99281813204</v>
      </c>
      <c r="R158" s="9">
        <v>12844.530609838665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645.03819437325</v>
      </c>
      <c r="Y158" s="9">
        <v>0</v>
      </c>
      <c r="Z158" s="9">
        <v>617.5522000007331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1:256" s="8" customFormat="1" ht="15">
      <c r="A159" s="8">
        <v>7151</v>
      </c>
      <c r="B159" s="8">
        <v>156</v>
      </c>
      <c r="C159" s="8" t="s">
        <v>174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27044.997299999</v>
      </c>
      <c r="O159" s="9">
        <v>1803.2624805122614</v>
      </c>
      <c r="P159" s="9">
        <v>10973.594266883098</v>
      </c>
      <c r="Q159" s="9">
        <v>2320.9395144432783</v>
      </c>
      <c r="R159" s="9">
        <v>23638.729305796325</v>
      </c>
      <c r="S159" s="9">
        <v>9996718.1589</v>
      </c>
      <c r="T159" s="9">
        <v>0</v>
      </c>
      <c r="U159" s="9">
        <v>0</v>
      </c>
      <c r="V159" s="9">
        <v>0</v>
      </c>
      <c r="W159" s="9">
        <v>0</v>
      </c>
      <c r="X159" s="9">
        <v>4644.27499949187</v>
      </c>
      <c r="Y159" s="9">
        <v>0</v>
      </c>
      <c r="Z159" s="9">
        <v>7772.91059999913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1:256" s="8" customFormat="1" ht="15">
      <c r="A160" s="8">
        <v>7161</v>
      </c>
      <c r="B160" s="8">
        <v>157</v>
      </c>
      <c r="C160" s="8" t="s">
        <v>175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1141.4701999984682</v>
      </c>
      <c r="O160" s="9">
        <v>42.41908738017082</v>
      </c>
      <c r="P160" s="9">
        <v>1255.7685697348788</v>
      </c>
      <c r="Q160" s="9">
        <v>95658.06296611577</v>
      </c>
      <c r="R160" s="9">
        <v>6961.475970581174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215.01273145712912</v>
      </c>
      <c r="Y160" s="9">
        <v>0</v>
      </c>
      <c r="Z160" s="9">
        <v>972.9638000000268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1:256" s="8" customFormat="1" ht="15">
      <c r="A161" s="8">
        <v>7171</v>
      </c>
      <c r="B161" s="8">
        <v>158</v>
      </c>
      <c r="C161" s="8" t="s">
        <v>176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8026.721299998462</v>
      </c>
      <c r="O161" s="9">
        <v>0</v>
      </c>
      <c r="P161" s="9">
        <v>5156.704338155687</v>
      </c>
      <c r="Q161" s="9">
        <v>9625.87456824258</v>
      </c>
      <c r="R161" s="9">
        <v>2082.784407645464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666.5394675191492</v>
      </c>
      <c r="Y161" s="9">
        <v>0</v>
      </c>
      <c r="Z161" s="9">
        <v>947.4370000008494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1:256" s="8" customFormat="1" ht="15">
      <c r="A162" s="8">
        <v>7181</v>
      </c>
      <c r="B162" s="8">
        <v>159</v>
      </c>
      <c r="C162" s="8" t="s">
        <v>177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8748.780600000173</v>
      </c>
      <c r="O162" s="9">
        <v>0</v>
      </c>
      <c r="P162" s="9">
        <v>3569.073038576171</v>
      </c>
      <c r="Q162" s="9">
        <v>9875.646005190909</v>
      </c>
      <c r="R162" s="9">
        <v>1867.266564425081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838.5496526863426</v>
      </c>
      <c r="Y162" s="9">
        <v>0</v>
      </c>
      <c r="Z162" s="9">
        <v>1282.230799999088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1:256" s="8" customFormat="1" ht="15">
      <c r="A163" s="8">
        <v>7189</v>
      </c>
      <c r="B163" s="8">
        <v>160</v>
      </c>
      <c r="C163" s="8" t="s">
        <v>178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35299.639000002295</v>
      </c>
      <c r="O163" s="9">
        <v>4296.0607643947005</v>
      </c>
      <c r="P163" s="9">
        <v>19964.86182748992</v>
      </c>
      <c r="Q163" s="9">
        <v>69935.12286817282</v>
      </c>
      <c r="R163" s="9">
        <v>17827.236575871706</v>
      </c>
      <c r="S163" s="9">
        <v>1172.8162790704519</v>
      </c>
      <c r="T163" s="9">
        <v>0</v>
      </c>
      <c r="U163" s="9">
        <v>0</v>
      </c>
      <c r="V163" s="9">
        <v>0</v>
      </c>
      <c r="W163" s="9">
        <v>0</v>
      </c>
      <c r="X163" s="9">
        <v>2193.12986087054</v>
      </c>
      <c r="Y163" s="9">
        <v>0</v>
      </c>
      <c r="Z163" s="9">
        <v>53455.08279999904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1:256" s="8" customFormat="1" ht="15">
      <c r="A164" s="8">
        <v>7311</v>
      </c>
      <c r="B164" s="8">
        <v>161</v>
      </c>
      <c r="C164" s="8" t="s">
        <v>179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24649.96489999816</v>
      </c>
      <c r="O164" s="9">
        <v>0</v>
      </c>
      <c r="P164" s="9">
        <v>17816.161272652447</v>
      </c>
      <c r="Q164" s="9">
        <v>0</v>
      </c>
      <c r="R164" s="9">
        <v>78663.18066016585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8471.501619443297</v>
      </c>
      <c r="Y164" s="9">
        <v>0</v>
      </c>
      <c r="Z164" s="9">
        <v>2893.364600000903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1:256" s="8" customFormat="1" ht="15">
      <c r="A165" s="8">
        <v>7312</v>
      </c>
      <c r="B165" s="8">
        <v>162</v>
      </c>
      <c r="C165" s="8" t="s">
        <v>180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204987.310899999</v>
      </c>
      <c r="O165" s="9">
        <v>0</v>
      </c>
      <c r="P165" s="9">
        <v>16295.787486321293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1053.5623841434717</v>
      </c>
      <c r="Y165" s="9">
        <v>0</v>
      </c>
      <c r="Z165" s="9">
        <v>59610.96880000085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1:256" s="8" customFormat="1" ht="15">
      <c r="A166" s="8">
        <v>7319</v>
      </c>
      <c r="B166" s="8">
        <v>163</v>
      </c>
      <c r="C166" s="8" t="s">
        <v>181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1984.0966408345848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201.26899999938905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1:256" s="8" customFormat="1" ht="15">
      <c r="A167" s="8">
        <v>7321</v>
      </c>
      <c r="B167" s="8">
        <v>164</v>
      </c>
      <c r="C167" s="8" t="s">
        <v>182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143897.1708999984</v>
      </c>
      <c r="O167" s="9">
        <v>0</v>
      </c>
      <c r="P167" s="9">
        <v>2415.0757059939206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989.0585647076368</v>
      </c>
      <c r="Y167" s="9">
        <v>0</v>
      </c>
      <c r="Z167" s="9">
        <v>8425.807600000873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1:256" s="8" customFormat="1" ht="15">
      <c r="A168" s="8">
        <v>8111</v>
      </c>
      <c r="B168" s="8">
        <v>165</v>
      </c>
      <c r="C168" s="8" t="s">
        <v>183</v>
      </c>
      <c r="D168" s="9">
        <v>0</v>
      </c>
      <c r="E168" s="9">
        <v>846.9882000014186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584763.4138000011</v>
      </c>
      <c r="O168" s="9">
        <v>0</v>
      </c>
      <c r="P168" s="9">
        <v>116851.07959671412</v>
      </c>
      <c r="Q168" s="9">
        <v>124178.61905323714</v>
      </c>
      <c r="R168" s="9">
        <v>48601.35393422842</v>
      </c>
      <c r="S168" s="9">
        <v>207437.6933595948</v>
      </c>
      <c r="T168" s="9">
        <v>0</v>
      </c>
      <c r="U168" s="9">
        <v>0</v>
      </c>
      <c r="V168" s="9">
        <v>0</v>
      </c>
      <c r="W168" s="9">
        <v>0</v>
      </c>
      <c r="X168" s="9">
        <v>76415.52476014942</v>
      </c>
      <c r="Y168" s="9">
        <v>0</v>
      </c>
      <c r="Z168" s="9">
        <v>63186.68439999968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256" s="8" customFormat="1" ht="15">
      <c r="A169" s="8">
        <v>8112</v>
      </c>
      <c r="B169" s="8">
        <v>166</v>
      </c>
      <c r="C169" s="8" t="s">
        <v>184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1553593.2518000007</v>
      </c>
      <c r="O169" s="9">
        <v>0</v>
      </c>
      <c r="P169" s="9">
        <v>400171.5842220457</v>
      </c>
      <c r="Q169" s="9">
        <v>290240.5660702437</v>
      </c>
      <c r="R169" s="9">
        <v>105627.87451944128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76050.003116671</v>
      </c>
      <c r="Y169" s="9">
        <v>0</v>
      </c>
      <c r="Z169" s="9">
        <v>97028.34860000014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1:256" s="8" customFormat="1" ht="15">
      <c r="A170" s="8">
        <v>8211</v>
      </c>
      <c r="B170" s="8">
        <v>167</v>
      </c>
      <c r="C170" s="8" t="s">
        <v>185</v>
      </c>
      <c r="D170" s="9">
        <v>0</v>
      </c>
      <c r="E170" s="9">
        <v>142530.38639999926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311810.0527999997</v>
      </c>
      <c r="O170" s="9">
        <v>0</v>
      </c>
      <c r="P170" s="9">
        <v>289502.0010732496</v>
      </c>
      <c r="Q170" s="9">
        <v>199025.620355729</v>
      </c>
      <c r="R170" s="9">
        <v>25980.301548350602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233919.74080000073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1:256" s="8" customFormat="1" ht="15">
      <c r="A171" s="8">
        <v>8213</v>
      </c>
      <c r="B171" s="8">
        <v>168</v>
      </c>
      <c r="C171" s="8" t="s">
        <v>186</v>
      </c>
      <c r="D171" s="9">
        <v>0</v>
      </c>
      <c r="E171" s="9">
        <v>24975.6678000018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495095.4184000008</v>
      </c>
      <c r="O171" s="9">
        <v>0</v>
      </c>
      <c r="P171" s="9">
        <v>111330.65370664839</v>
      </c>
      <c r="Q171" s="9">
        <v>103363.16000515595</v>
      </c>
      <c r="R171" s="9">
        <v>42437.04434899613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24812.469210246578</v>
      </c>
      <c r="Y171" s="9">
        <v>0</v>
      </c>
      <c r="Z171" s="9">
        <v>26960.22800000012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1:256" s="8" customFormat="1" ht="15">
      <c r="A172" s="8">
        <v>8221</v>
      </c>
      <c r="B172" s="8">
        <v>169</v>
      </c>
      <c r="C172" s="8" t="s">
        <v>187</v>
      </c>
      <c r="D172" s="9">
        <v>0</v>
      </c>
      <c r="E172" s="9">
        <v>38702.21400000155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82802.84848187119</v>
      </c>
      <c r="Q172" s="9">
        <v>154287.51040488482</v>
      </c>
      <c r="R172" s="9">
        <v>22725.06678897515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68180.53714531101</v>
      </c>
      <c r="Y172" s="9">
        <v>0</v>
      </c>
      <c r="Z172" s="9">
        <v>104177.81620000117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1:256" s="8" customFormat="1" ht="15">
      <c r="A173" s="8">
        <v>8222</v>
      </c>
      <c r="B173" s="8">
        <v>170</v>
      </c>
      <c r="C173" s="8" t="s">
        <v>188</v>
      </c>
      <c r="D173" s="9">
        <v>0</v>
      </c>
      <c r="E173" s="9">
        <v>88539.81300000101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41220.00594861992</v>
      </c>
      <c r="Q173" s="9">
        <v>1123261.7284091786</v>
      </c>
      <c r="R173" s="9">
        <v>45664.81930594891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109742.65860000066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1:256" s="8" customFormat="1" ht="15">
      <c r="A174" s="8">
        <v>8311</v>
      </c>
      <c r="B174" s="8">
        <v>171</v>
      </c>
      <c r="C174" s="8" t="s">
        <v>189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1673747.4688999988</v>
      </c>
      <c r="O174" s="9">
        <v>0</v>
      </c>
      <c r="P174" s="9">
        <v>849264.1596596809</v>
      </c>
      <c r="Q174" s="9">
        <v>459013.0608642623</v>
      </c>
      <c r="R174" s="9">
        <v>4634.881802074611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246598.1017091032</v>
      </c>
      <c r="Y174" s="9">
        <v>0</v>
      </c>
      <c r="Z174" s="9">
        <v>619784.8131999988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s="8" customFormat="1" ht="15">
      <c r="A175" s="8">
        <v>8312</v>
      </c>
      <c r="B175" s="8">
        <v>172</v>
      </c>
      <c r="C175" s="8" t="s">
        <v>190</v>
      </c>
      <c r="D175" s="9">
        <v>0</v>
      </c>
      <c r="E175" s="9">
        <v>9133.875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26589.156500000507</v>
      </c>
      <c r="O175" s="9">
        <v>0</v>
      </c>
      <c r="P175" s="9">
        <v>26774.685043916106</v>
      </c>
      <c r="Q175" s="9">
        <v>23831.18530613929</v>
      </c>
      <c r="R175" s="9">
        <v>3583.9202731624246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19440.621799999848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1:256" s="8" customFormat="1" ht="15">
      <c r="A176" s="8">
        <v>8313</v>
      </c>
      <c r="B176" s="8">
        <v>173</v>
      </c>
      <c r="C176" s="8" t="s">
        <v>191</v>
      </c>
      <c r="D176" s="9">
        <v>0</v>
      </c>
      <c r="E176" s="9">
        <v>1598.666400000453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133147.75205031503</v>
      </c>
      <c r="Q176" s="9">
        <v>25253.29943832755</v>
      </c>
      <c r="R176" s="9">
        <v>1416.2601125910878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69814.63390439004</v>
      </c>
      <c r="Y176" s="9">
        <v>0</v>
      </c>
      <c r="Z176" s="9">
        <v>163521.7354000006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1:256" s="8" customFormat="1" ht="15">
      <c r="A177" s="8">
        <v>8314</v>
      </c>
      <c r="B177" s="8">
        <v>174</v>
      </c>
      <c r="C177" s="8" t="s">
        <v>305</v>
      </c>
      <c r="D177" s="9">
        <v>0</v>
      </c>
      <c r="E177" s="9">
        <v>1011.5568000003695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54129.22679999843</v>
      </c>
      <c r="O177" s="9">
        <v>0</v>
      </c>
      <c r="P177" s="9">
        <v>123727.27535910904</v>
      </c>
      <c r="Q177" s="9">
        <v>26791.504520095885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88714.25299954414</v>
      </c>
      <c r="Y177" s="9">
        <v>0</v>
      </c>
      <c r="Z177" s="9">
        <v>137998.8625999987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1:256" s="8" customFormat="1" ht="15">
      <c r="A178" s="8">
        <v>8411</v>
      </c>
      <c r="B178" s="8">
        <v>175</v>
      </c>
      <c r="C178" s="8" t="s">
        <v>192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107152.47919999808</v>
      </c>
      <c r="O178" s="9">
        <v>0</v>
      </c>
      <c r="P178" s="9">
        <v>229240.15416974947</v>
      </c>
      <c r="Q178" s="9">
        <v>34655.78687635064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13588.804628141224</v>
      </c>
      <c r="Y178" s="9">
        <v>0</v>
      </c>
      <c r="Z178" s="9">
        <v>39988.71399999969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1:256" s="8" customFormat="1" ht="15">
      <c r="A179" s="8">
        <v>8511</v>
      </c>
      <c r="B179" s="8">
        <v>176</v>
      </c>
      <c r="C179" s="8" t="s">
        <v>193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274023.83960000053</v>
      </c>
      <c r="O179" s="9">
        <v>0</v>
      </c>
      <c r="P179" s="9">
        <v>9024.8963172324</v>
      </c>
      <c r="Q179" s="9">
        <v>17243.90339511633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15459.41539182514</v>
      </c>
      <c r="Y179" s="9">
        <v>0</v>
      </c>
      <c r="Z179" s="9">
        <v>4216.831000000238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1:256" s="8" customFormat="1" ht="15">
      <c r="A180" s="8">
        <v>8512</v>
      </c>
      <c r="B180" s="8">
        <v>177</v>
      </c>
      <c r="C180" s="8" t="s">
        <v>194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72157.35680000111</v>
      </c>
      <c r="O180" s="9">
        <v>0</v>
      </c>
      <c r="P180" s="9">
        <v>124686.57989018224</v>
      </c>
      <c r="Q180" s="9">
        <v>44984.363480225205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45519.19339999929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1:256" s="8" customFormat="1" ht="15">
      <c r="A181" s="8">
        <v>8513</v>
      </c>
      <c r="B181" s="8">
        <v>178</v>
      </c>
      <c r="C181" s="8" t="s">
        <v>195</v>
      </c>
      <c r="D181" s="9">
        <v>0</v>
      </c>
      <c r="E181" s="9">
        <v>0</v>
      </c>
      <c r="F181" s="9">
        <v>5076.126899999566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35032.48640000075</v>
      </c>
      <c r="O181" s="9">
        <v>0</v>
      </c>
      <c r="P181" s="9">
        <v>39666.88837294467</v>
      </c>
      <c r="Q181" s="9">
        <v>26388.704104170203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6423.917400000617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1:256" s="8" customFormat="1" ht="15">
      <c r="A182" s="8">
        <v>8514</v>
      </c>
      <c r="B182" s="8">
        <v>179</v>
      </c>
      <c r="C182" s="8" t="s">
        <v>196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5323.078186718747</v>
      </c>
      <c r="Q182" s="9">
        <v>60902.01572423428</v>
      </c>
      <c r="R182" s="9">
        <v>40231.93900330365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623.5369212273508</v>
      </c>
      <c r="Y182" s="9">
        <v>0</v>
      </c>
      <c r="Z182" s="9">
        <v>2813.838800000027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s="8" customFormat="1" ht="15">
      <c r="A183" s="8">
        <v>8515</v>
      </c>
      <c r="B183" s="8">
        <v>180</v>
      </c>
      <c r="C183" s="8" t="s">
        <v>197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3727.9930999986827</v>
      </c>
      <c r="O183" s="9">
        <v>0</v>
      </c>
      <c r="P183" s="9">
        <v>29287.107150664553</v>
      </c>
      <c r="Q183" s="9">
        <v>26467.85702432692</v>
      </c>
      <c r="R183" s="9">
        <v>18512.067405872047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19501.654743233696</v>
      </c>
      <c r="Y183" s="9">
        <v>0</v>
      </c>
      <c r="Z183" s="9">
        <v>21119.49980000034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1:256" s="8" customFormat="1" ht="15">
      <c r="A184" s="8">
        <v>8516</v>
      </c>
      <c r="B184" s="8">
        <v>181</v>
      </c>
      <c r="C184" s="8" t="s">
        <v>198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2081.443041589111</v>
      </c>
      <c r="Q184" s="9">
        <v>31839.701872460544</v>
      </c>
      <c r="R184" s="9">
        <v>56229.354199867696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473.02800920791924</v>
      </c>
      <c r="Y184" s="9">
        <v>0</v>
      </c>
      <c r="Z184" s="9">
        <v>3710.2222000006586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1:256" s="8" customFormat="1" ht="15">
      <c r="A185" s="8">
        <v>8519</v>
      </c>
      <c r="B185" s="8">
        <v>182</v>
      </c>
      <c r="C185" s="8" t="s">
        <v>199</v>
      </c>
      <c r="D185" s="9">
        <v>0</v>
      </c>
      <c r="E185" s="9">
        <v>6045.831000000238</v>
      </c>
      <c r="F185" s="9">
        <v>828.4032000005245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156146.95830000192</v>
      </c>
      <c r="O185" s="9">
        <v>0</v>
      </c>
      <c r="P185" s="9">
        <v>824376.2248558439</v>
      </c>
      <c r="Q185" s="9">
        <v>101887.39778264612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31950.891894649714</v>
      </c>
      <c r="Y185" s="9">
        <v>0</v>
      </c>
      <c r="Z185" s="9">
        <v>36313.8366000019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s="8" customFormat="1" ht="15">
      <c r="A186" s="8">
        <v>8611</v>
      </c>
      <c r="B186" s="8">
        <v>183</v>
      </c>
      <c r="C186" s="8" t="s">
        <v>200</v>
      </c>
      <c r="D186" s="9">
        <v>0</v>
      </c>
      <c r="E186" s="9">
        <v>368.5319999977946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578289.1667000018</v>
      </c>
      <c r="O186" s="9">
        <v>0</v>
      </c>
      <c r="P186" s="9">
        <v>551105.4086575098</v>
      </c>
      <c r="Q186" s="9">
        <v>125177.704801023</v>
      </c>
      <c r="R186" s="9">
        <v>1707.5004412643611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130426.72290237993</v>
      </c>
      <c r="Y186" s="9">
        <v>0</v>
      </c>
      <c r="Z186" s="9">
        <v>67080.50320000015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1:256" s="8" customFormat="1" ht="15">
      <c r="A187" s="8">
        <v>8612</v>
      </c>
      <c r="B187" s="8">
        <v>184</v>
      </c>
      <c r="C187" s="8" t="s">
        <v>201</v>
      </c>
      <c r="D187" s="9">
        <v>0</v>
      </c>
      <c r="E187" s="9">
        <v>9655.538400001824</v>
      </c>
      <c r="F187" s="9">
        <v>27193.485600000247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287300.2028999999</v>
      </c>
      <c r="O187" s="9">
        <v>0</v>
      </c>
      <c r="P187" s="9">
        <v>178435.9525831975</v>
      </c>
      <c r="Q187" s="9">
        <v>109355.03606120497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739514.7885764167</v>
      </c>
      <c r="Y187" s="9">
        <v>0</v>
      </c>
      <c r="Z187" s="9">
        <v>1766017.659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s="8" customFormat="1" ht="15">
      <c r="A188" s="8">
        <v>8613</v>
      </c>
      <c r="B188" s="8">
        <v>185</v>
      </c>
      <c r="C188" s="8" t="s">
        <v>202</v>
      </c>
      <c r="D188" s="9">
        <v>0</v>
      </c>
      <c r="E188" s="9">
        <v>36281.340000003576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157666.73900000006</v>
      </c>
      <c r="O188" s="9">
        <v>0</v>
      </c>
      <c r="P188" s="9">
        <v>170270.35949444585</v>
      </c>
      <c r="Q188" s="9">
        <v>31232.862817913294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95852.67568394728</v>
      </c>
      <c r="Y188" s="9">
        <v>0</v>
      </c>
      <c r="Z188" s="9">
        <v>600606.3320000004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s="8" customFormat="1" ht="15">
      <c r="A189" s="8">
        <v>8619</v>
      </c>
      <c r="B189" s="8">
        <v>186</v>
      </c>
      <c r="C189" s="8" t="s">
        <v>203</v>
      </c>
      <c r="D189" s="9">
        <v>0</v>
      </c>
      <c r="E189" s="9">
        <v>17127.8423999995</v>
      </c>
      <c r="F189" s="9">
        <v>9271.356300000101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264212.9873000011</v>
      </c>
      <c r="O189" s="9">
        <v>16957.70708027482</v>
      </c>
      <c r="P189" s="9">
        <v>1343707.768307047</v>
      </c>
      <c r="Q189" s="9">
        <v>125984.18510974944</v>
      </c>
      <c r="R189" s="9">
        <v>21313.799367737025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75877.99293150567</v>
      </c>
      <c r="Y189" s="9">
        <v>0</v>
      </c>
      <c r="Z189" s="9">
        <v>532336.868999999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s="8" customFormat="1" ht="15">
      <c r="A190" s="8">
        <v>8900</v>
      </c>
      <c r="B190" s="8">
        <v>187</v>
      </c>
      <c r="C190" s="8" t="s">
        <v>204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8" customFormat="1" ht="15">
      <c r="A191" s="8">
        <v>9000</v>
      </c>
      <c r="B191" s="8">
        <v>188</v>
      </c>
      <c r="C191" s="8" t="s">
        <v>205</v>
      </c>
      <c r="D191" s="9">
        <v>0</v>
      </c>
      <c r="E191" s="9">
        <v>9846.793799996376</v>
      </c>
      <c r="F191" s="9">
        <v>1398.6495000002906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2663.1191000007093</v>
      </c>
      <c r="O191" s="9">
        <v>175097.8698984906</v>
      </c>
      <c r="P191" s="9">
        <v>120552.8977272287</v>
      </c>
      <c r="Q191" s="9">
        <v>133489.64089462906</v>
      </c>
      <c r="R191" s="9">
        <v>80192.60844332725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17265.522336071357</v>
      </c>
      <c r="Y191" s="9">
        <v>0</v>
      </c>
      <c r="Z191" s="9">
        <v>5874.109400000423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1:256" s="6" customFormat="1" ht="15">
      <c r="A192" s="6">
        <v>9099</v>
      </c>
      <c r="C192" s="6" t="s">
        <v>206</v>
      </c>
      <c r="D192" s="7">
        <f>SUM(D4:D191)</f>
        <v>9138086.072</v>
      </c>
      <c r="E192" s="7">
        <f aca="true" t="shared" si="0" ref="E192:AI192">SUM(E4:E191)</f>
        <v>52039221.87600001</v>
      </c>
      <c r="F192" s="7">
        <f t="shared" si="0"/>
        <v>5009521.93177099</v>
      </c>
      <c r="G192" s="7">
        <f t="shared" si="0"/>
        <v>22789355.261629015</v>
      </c>
      <c r="H192" s="7">
        <f t="shared" si="0"/>
        <v>8000718.8013</v>
      </c>
      <c r="I192" s="7">
        <f t="shared" si="0"/>
        <v>10789012.217</v>
      </c>
      <c r="J192" s="7">
        <f t="shared" si="0"/>
        <v>-10789012.217</v>
      </c>
      <c r="K192" s="7">
        <f t="shared" si="0"/>
        <v>1695082.9013999996</v>
      </c>
      <c r="L192" s="7">
        <f t="shared" si="0"/>
        <v>-1695082.9014</v>
      </c>
      <c r="M192" s="7">
        <f t="shared" si="0"/>
        <v>7935962.299199999</v>
      </c>
      <c r="N192" s="7">
        <f t="shared" si="0"/>
        <v>27920203.2291</v>
      </c>
      <c r="O192" s="7">
        <f t="shared" si="0"/>
        <v>48273325.63680001</v>
      </c>
      <c r="P192" s="7">
        <f t="shared" si="0"/>
        <v>12110557.92241439</v>
      </c>
      <c r="Q192" s="7">
        <f t="shared" si="0"/>
        <v>36287406.78250872</v>
      </c>
      <c r="R192" s="7">
        <f t="shared" si="0"/>
        <v>17524120.765262082</v>
      </c>
      <c r="S192" s="7">
        <f t="shared" si="0"/>
        <v>10209368.7575</v>
      </c>
      <c r="T192" s="7">
        <f t="shared" si="0"/>
        <v>114443.9686</v>
      </c>
      <c r="U192" s="7">
        <f t="shared" si="0"/>
        <v>17295731.847799994</v>
      </c>
      <c r="V192" s="7">
        <f t="shared" si="0"/>
        <v>2621539.139499998</v>
      </c>
      <c r="W192" s="7">
        <f t="shared" si="0"/>
        <v>3298443.928800001</v>
      </c>
      <c r="X192" s="7">
        <f t="shared" si="0"/>
        <v>10434960.800771317</v>
      </c>
      <c r="Y192" s="7">
        <f t="shared" si="0"/>
        <v>51039852.37023116</v>
      </c>
      <c r="Z192" s="7">
        <f t="shared" si="0"/>
        <v>15286849.8504</v>
      </c>
      <c r="AA192" s="7">
        <f t="shared" si="0"/>
        <v>4392964.366</v>
      </c>
      <c r="AB192" s="7">
        <f t="shared" si="0"/>
        <v>139082.0696</v>
      </c>
      <c r="AC192" s="7">
        <f t="shared" si="0"/>
        <v>494910</v>
      </c>
      <c r="AD192" s="7">
        <f t="shared" si="0"/>
        <v>10118060.369608434</v>
      </c>
      <c r="AE192" s="7">
        <f t="shared" si="0"/>
        <v>5685301.829137761</v>
      </c>
      <c r="AF192" s="7">
        <f t="shared" si="0"/>
        <v>36257.380514285716</v>
      </c>
      <c r="AG192" s="7">
        <f t="shared" si="0"/>
        <v>28613920</v>
      </c>
      <c r="AH192" s="7">
        <f t="shared" si="0"/>
        <v>8246110</v>
      </c>
      <c r="AI192" s="7">
        <f t="shared" si="0"/>
        <v>0</v>
      </c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4:256" s="8" customFormat="1" ht="15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s="8" customFormat="1" ht="15">
      <c r="A194" s="8">
        <v>9110</v>
      </c>
      <c r="C194" s="8" t="s">
        <v>277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488296.6259233545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10458.1336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">
      <c r="A195" s="4">
        <v>9121</v>
      </c>
      <c r="C195" s="4" t="s">
        <v>207</v>
      </c>
      <c r="D195" s="3">
        <v>0</v>
      </c>
      <c r="E195" s="3">
        <v>3063.2634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13779162.669962263</v>
      </c>
      <c r="Q195" s="3">
        <v>2412320.681291269</v>
      </c>
      <c r="R195" s="3">
        <v>30718351.492337912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7110449.528040703</v>
      </c>
      <c r="Y195" s="3">
        <v>0</v>
      </c>
      <c r="Z195" s="3">
        <v>9985370.3914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:256" ht="15">
      <c r="A196" s="6"/>
      <c r="B196" s="6"/>
      <c r="C196" s="6" t="s">
        <v>250</v>
      </c>
      <c r="D196" s="7">
        <f>D192+D194+D195</f>
        <v>9138086.072</v>
      </c>
      <c r="E196" s="7">
        <f aca="true" t="shared" si="1" ref="E196:AI196">E192+E194+E195</f>
        <v>52042285.13940001</v>
      </c>
      <c r="F196" s="7">
        <f t="shared" si="1"/>
        <v>5009521.93177099</v>
      </c>
      <c r="G196" s="7">
        <f t="shared" si="1"/>
        <v>22789355.261629015</v>
      </c>
      <c r="H196" s="7">
        <f t="shared" si="1"/>
        <v>8000718.8013</v>
      </c>
      <c r="I196" s="7">
        <f t="shared" si="1"/>
        <v>10789012.217</v>
      </c>
      <c r="J196" s="7">
        <f t="shared" si="1"/>
        <v>-10789012.217</v>
      </c>
      <c r="K196" s="7">
        <f t="shared" si="1"/>
        <v>1695082.9013999996</v>
      </c>
      <c r="L196" s="7">
        <f t="shared" si="1"/>
        <v>-1695082.9014</v>
      </c>
      <c r="M196" s="7">
        <f t="shared" si="1"/>
        <v>7935962.299199999</v>
      </c>
      <c r="N196" s="7">
        <f t="shared" si="1"/>
        <v>27920203.2291</v>
      </c>
      <c r="O196" s="7">
        <f t="shared" si="1"/>
        <v>48273325.63680001</v>
      </c>
      <c r="P196" s="7">
        <f t="shared" si="1"/>
        <v>26378017.218300007</v>
      </c>
      <c r="Q196" s="7">
        <f t="shared" si="1"/>
        <v>38699727.46379999</v>
      </c>
      <c r="R196" s="7">
        <f t="shared" si="1"/>
        <v>48242472.257599995</v>
      </c>
      <c r="S196" s="7">
        <f t="shared" si="1"/>
        <v>10209368.7575</v>
      </c>
      <c r="T196" s="7">
        <f t="shared" si="1"/>
        <v>114443.9686</v>
      </c>
      <c r="U196" s="7">
        <f t="shared" si="1"/>
        <v>17295731.847799994</v>
      </c>
      <c r="V196" s="7">
        <f t="shared" si="1"/>
        <v>2621539.139499998</v>
      </c>
      <c r="W196" s="7">
        <f t="shared" si="1"/>
        <v>3298443.928800001</v>
      </c>
      <c r="X196" s="7">
        <f t="shared" si="1"/>
        <v>17545410.328812018</v>
      </c>
      <c r="Y196" s="7">
        <f t="shared" si="1"/>
        <v>51039852.37023116</v>
      </c>
      <c r="Z196" s="7">
        <f t="shared" si="1"/>
        <v>25282678.3754</v>
      </c>
      <c r="AA196" s="7">
        <f t="shared" si="1"/>
        <v>4392964.366</v>
      </c>
      <c r="AB196" s="7">
        <f t="shared" si="1"/>
        <v>139082.0696</v>
      </c>
      <c r="AC196" s="7">
        <f t="shared" si="1"/>
        <v>494910</v>
      </c>
      <c r="AD196" s="7">
        <f t="shared" si="1"/>
        <v>10118060.369608434</v>
      </c>
      <c r="AE196" s="7">
        <f t="shared" si="1"/>
        <v>5685301.829137761</v>
      </c>
      <c r="AF196" s="7">
        <f t="shared" si="1"/>
        <v>36257.380514285716</v>
      </c>
      <c r="AG196" s="7">
        <f t="shared" si="1"/>
        <v>28613920</v>
      </c>
      <c r="AH196" s="7">
        <f t="shared" si="1"/>
        <v>8246110</v>
      </c>
      <c r="AI196" s="7">
        <f t="shared" si="1"/>
        <v>0</v>
      </c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36:256" ht="15"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4:256" ht="1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IV198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256" ht="16.5">
      <c r="A1" s="13" t="s">
        <v>345</v>
      </c>
      <c r="B1" s="41" t="s">
        <v>347</v>
      </c>
      <c r="C1" s="21" t="s">
        <v>26</v>
      </c>
      <c r="D1" s="4" t="s">
        <v>209</v>
      </c>
      <c r="E1" s="4" t="s">
        <v>210</v>
      </c>
      <c r="F1" s="4" t="s">
        <v>211</v>
      </c>
      <c r="G1" s="4" t="s">
        <v>212</v>
      </c>
      <c r="H1" s="4" t="s">
        <v>213</v>
      </c>
      <c r="I1" s="4" t="s">
        <v>214</v>
      </c>
      <c r="J1" s="4" t="s">
        <v>215</v>
      </c>
      <c r="K1" s="4" t="s">
        <v>216</v>
      </c>
      <c r="L1" s="4" t="s">
        <v>217</v>
      </c>
      <c r="M1" s="4" t="s">
        <v>218</v>
      </c>
      <c r="N1" s="4" t="s">
        <v>219</v>
      </c>
      <c r="O1" s="4" t="s">
        <v>220</v>
      </c>
      <c r="P1" s="4" t="s">
        <v>221</v>
      </c>
      <c r="Q1" s="4" t="s">
        <v>222</v>
      </c>
      <c r="R1" s="4" t="s">
        <v>223</v>
      </c>
      <c r="S1" s="4" t="s">
        <v>224</v>
      </c>
      <c r="T1" s="4" t="s">
        <v>225</v>
      </c>
      <c r="U1" s="4" t="s">
        <v>346</v>
      </c>
      <c r="V1" s="3" t="s">
        <v>226</v>
      </c>
      <c r="W1" s="3" t="s">
        <v>227</v>
      </c>
      <c r="X1" s="3" t="s">
        <v>4</v>
      </c>
      <c r="Y1" s="4" t="s">
        <v>228</v>
      </c>
      <c r="Z1" s="4" t="s">
        <v>229</v>
      </c>
      <c r="AA1" s="4" t="s">
        <v>230</v>
      </c>
      <c r="AB1" s="4" t="s">
        <v>231</v>
      </c>
      <c r="AC1" s="4" t="s">
        <v>232</v>
      </c>
      <c r="AD1" s="4" t="s">
        <v>233</v>
      </c>
      <c r="AE1" s="4" t="s">
        <v>234</v>
      </c>
      <c r="AF1" s="4" t="s">
        <v>269</v>
      </c>
      <c r="AG1" s="4" t="s">
        <v>235</v>
      </c>
      <c r="AH1" s="4" t="s">
        <v>236</v>
      </c>
      <c r="AI1" s="3" t="s">
        <v>237</v>
      </c>
      <c r="AJ1" s="5"/>
      <c r="AK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24"/>
      <c r="C2" s="21" t="s">
        <v>243</v>
      </c>
      <c r="D2" s="31">
        <f>'C2'!$B3</f>
        <v>1.04511493078644</v>
      </c>
      <c r="E2" s="31">
        <f>'C2'!$B4</f>
        <v>1.0154523000722382</v>
      </c>
      <c r="F2" s="31">
        <f>'C2'!$B5</f>
        <v>1.231095919899875</v>
      </c>
      <c r="G2" s="31">
        <f>'C2'!$B6</f>
        <v>1.231095919899875</v>
      </c>
      <c r="H2" s="31">
        <f>'C2'!$B7</f>
        <v>0.46193804747264433</v>
      </c>
      <c r="I2" s="31">
        <f>'C2'!$B8</f>
        <v>1.231095919899875</v>
      </c>
      <c r="J2" s="31">
        <f>'C2'!$B9</f>
        <v>1.231095919899875</v>
      </c>
      <c r="K2" s="31">
        <f>'C2'!$B10</f>
        <v>1.231095919899875</v>
      </c>
      <c r="L2" s="31">
        <f>'C2'!$B11</f>
        <v>1.231095919899875</v>
      </c>
      <c r="M2" s="31">
        <f>'C2'!$B12</f>
        <v>0.7915231491876233</v>
      </c>
      <c r="N2" s="31">
        <f>'C2'!$B13</f>
        <v>0.8091946806108554</v>
      </c>
      <c r="O2" s="31">
        <f>'C2'!$B14</f>
        <v>0.8116070574579403</v>
      </c>
      <c r="P2" s="31">
        <f>'C2'!$B15</f>
        <v>0.7788100729696589</v>
      </c>
      <c r="Q2" s="31">
        <f>'C2'!$B16</f>
        <v>0.7902157128678501</v>
      </c>
      <c r="R2" s="31">
        <f>'C2'!$B17</f>
        <v>0.7614715449697556</v>
      </c>
      <c r="S2" s="31">
        <f>'C2'!$B18</f>
        <v>0.7601927917189462</v>
      </c>
      <c r="T2" s="31">
        <f>'C2'!$B19</f>
        <v>0.7469509024699241</v>
      </c>
      <c r="U2" s="31">
        <f>'C2'!$B20</f>
        <v>0.5192666129032258</v>
      </c>
      <c r="V2" s="31">
        <f>'C2'!$B21</f>
        <v>0.88</v>
      </c>
      <c r="W2" s="31">
        <f>'C2'!$B22</f>
        <v>1.0612350952492946</v>
      </c>
      <c r="X2" s="31">
        <f>'C2'!$B23</f>
        <v>0.6882648371147433</v>
      </c>
      <c r="Y2" s="31">
        <f>'C2'!$B24</f>
        <v>0.585076657422229</v>
      </c>
      <c r="Z2" s="31">
        <f>'C2'!$B25</f>
        <v>0.5965231717254023</v>
      </c>
      <c r="AA2" s="31">
        <f>'C2'!$B26</f>
        <v>1.075</v>
      </c>
      <c r="AB2" s="31">
        <f>'C2'!$B27</f>
        <v>0.879</v>
      </c>
      <c r="AC2" s="31">
        <f>'C2'!$B28</f>
        <v>0.9134680134680134</v>
      </c>
      <c r="AD2" s="31">
        <f>'C2'!$B29</f>
        <v>0.3513756461345948</v>
      </c>
      <c r="AE2" s="31">
        <f>'C2'!$B30</f>
        <v>0.5640478306695436</v>
      </c>
      <c r="AF2" s="31">
        <f>'C2'!$B31</f>
        <v>0.7469509024699241</v>
      </c>
      <c r="AG2" s="32">
        <f>'C2'!$B32</f>
        <v>0</v>
      </c>
      <c r="AH2" s="32">
        <f>'C2'!$B33</f>
        <v>0</v>
      </c>
      <c r="AI2" s="33">
        <f>'C2'!$B34</f>
        <v>0.12</v>
      </c>
      <c r="AJ2" s="5"/>
      <c r="AK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4" t="s">
        <v>27</v>
      </c>
      <c r="B3" s="12" t="s">
        <v>28</v>
      </c>
      <c r="C3" s="21" t="s">
        <v>251</v>
      </c>
      <c r="D3" s="4" t="s">
        <v>11</v>
      </c>
      <c r="E3" s="4" t="s">
        <v>11</v>
      </c>
      <c r="F3" s="4" t="s">
        <v>11</v>
      </c>
      <c r="G3" s="4" t="s">
        <v>11</v>
      </c>
      <c r="H3" s="4" t="s">
        <v>11</v>
      </c>
      <c r="I3" s="4" t="s">
        <v>11</v>
      </c>
      <c r="J3" s="4" t="s">
        <v>11</v>
      </c>
      <c r="K3" s="4" t="s">
        <v>11</v>
      </c>
      <c r="L3" s="4" t="s">
        <v>11</v>
      </c>
      <c r="M3" s="4" t="s">
        <v>11</v>
      </c>
      <c r="N3" s="4" t="s">
        <v>11</v>
      </c>
      <c r="O3" s="4" t="s">
        <v>11</v>
      </c>
      <c r="P3" s="4" t="s">
        <v>11</v>
      </c>
      <c r="Q3" s="4" t="s">
        <v>11</v>
      </c>
      <c r="R3" s="4" t="s">
        <v>11</v>
      </c>
      <c r="S3" s="4" t="s">
        <v>11</v>
      </c>
      <c r="T3" s="4" t="s">
        <v>11</v>
      </c>
      <c r="U3" s="4" t="s">
        <v>11</v>
      </c>
      <c r="V3" s="3" t="s">
        <v>11</v>
      </c>
      <c r="W3" s="3" t="s">
        <v>11</v>
      </c>
      <c r="X3" s="3" t="s">
        <v>11</v>
      </c>
      <c r="Y3" s="4" t="s">
        <v>11</v>
      </c>
      <c r="Z3" s="4" t="s">
        <v>11</v>
      </c>
      <c r="AA3" s="4" t="s">
        <v>11</v>
      </c>
      <c r="AB3" s="4" t="s">
        <v>11</v>
      </c>
      <c r="AC3" s="4" t="s">
        <v>11</v>
      </c>
      <c r="AD3" s="4" t="s">
        <v>11</v>
      </c>
      <c r="AE3" s="4" t="s">
        <v>11</v>
      </c>
      <c r="AF3" s="4" t="s">
        <v>6</v>
      </c>
      <c r="AG3" s="5" t="s">
        <v>5</v>
      </c>
      <c r="AH3" s="5" t="s">
        <v>5</v>
      </c>
      <c r="AI3" s="3" t="s">
        <v>6</v>
      </c>
      <c r="AJ3" s="5"/>
      <c r="AK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2" ht="15">
      <c r="A4" s="6">
        <v>111</v>
      </c>
      <c r="B4" s="8">
        <v>1</v>
      </c>
      <c r="C4" s="6" t="s">
        <v>30</v>
      </c>
      <c r="D4" s="7">
        <f>'D1'!D4*D$2</f>
        <v>0</v>
      </c>
      <c r="E4" s="7">
        <f>'D1'!E4*E$2</f>
        <v>0</v>
      </c>
      <c r="F4" s="7">
        <f>'D1'!F4*F$2</f>
        <v>0</v>
      </c>
      <c r="G4" s="7">
        <f>'D1'!G4*G$2</f>
        <v>0</v>
      </c>
      <c r="H4" s="7">
        <f>'D1'!H4*H$2</f>
        <v>0</v>
      </c>
      <c r="I4" s="7">
        <f>'D1'!I4*I$2</f>
        <v>0</v>
      </c>
      <c r="J4" s="7">
        <f>'D1'!J4*J$2</f>
        <v>0</v>
      </c>
      <c r="K4" s="7">
        <f>'D1'!K4*K$2</f>
        <v>0</v>
      </c>
      <c r="L4" s="7">
        <f>'D1'!L4*L$2</f>
        <v>0</v>
      </c>
      <c r="M4" s="7">
        <f>'D1'!M4*M$2</f>
        <v>0</v>
      </c>
      <c r="N4" s="7">
        <f>'D1'!N4*N$2</f>
        <v>1292.5355644812062</v>
      </c>
      <c r="O4" s="7">
        <f>'D1'!O4*O$2</f>
        <v>0</v>
      </c>
      <c r="P4" s="7">
        <f>'D1'!P4*P$2</f>
        <v>96950.71111763747</v>
      </c>
      <c r="Q4" s="7">
        <f>'D1'!Q4*Q$2</f>
        <v>56302.127800176866</v>
      </c>
      <c r="R4" s="7">
        <f>'D1'!R4*R$2</f>
        <v>13159.90437486286</v>
      </c>
      <c r="S4" s="7">
        <f>'D1'!S4*S$2</f>
        <v>0</v>
      </c>
      <c r="T4" s="7">
        <f>'D1'!T4*T$2</f>
        <v>0</v>
      </c>
      <c r="U4" s="7">
        <f>'D1'!U4*U$2</f>
        <v>0</v>
      </c>
      <c r="V4" s="7">
        <f>'D1'!V4*V$2</f>
        <v>0</v>
      </c>
      <c r="W4" s="7">
        <f>'D1'!W4*W$2</f>
        <v>0</v>
      </c>
      <c r="X4" s="7">
        <f>'D1'!X4*X$2</f>
        <v>0</v>
      </c>
      <c r="Y4" s="7">
        <f>'D1'!Y4*Y$2</f>
        <v>0</v>
      </c>
      <c r="Z4" s="7">
        <f>'D1'!Z4*Z$2</f>
        <v>0</v>
      </c>
      <c r="AA4" s="7">
        <f>'D1'!AA4*AA$2</f>
        <v>0</v>
      </c>
      <c r="AB4" s="7">
        <f>'D1'!AB4*AB$2</f>
        <v>0</v>
      </c>
      <c r="AC4" s="7">
        <f>'D1'!AC4*AC$2</f>
        <v>0</v>
      </c>
      <c r="AD4" s="7">
        <f>'D1'!AD4*AD$2</f>
        <v>0</v>
      </c>
      <c r="AE4" s="7">
        <f>'D1'!AE4*AE$2</f>
        <v>0</v>
      </c>
      <c r="AF4" s="7">
        <f>'D1'!AF4*AF$2</f>
        <v>0</v>
      </c>
      <c r="AG4" s="7">
        <f>'D1'!AG4*AG$2</f>
        <v>0</v>
      </c>
      <c r="AH4" s="7">
        <f>'D1'!AH4*AH$2</f>
        <v>0</v>
      </c>
      <c r="AI4" s="7">
        <f>A!AI3*AI$2</f>
        <v>0</v>
      </c>
      <c r="AJ4" s="5"/>
      <c r="AK4" s="5"/>
      <c r="AM4" s="5"/>
      <c r="AN4" s="5"/>
      <c r="AO4" s="5"/>
      <c r="AP4" s="15"/>
    </row>
    <row r="5" spans="1:42" ht="15">
      <c r="A5" s="4">
        <v>112</v>
      </c>
      <c r="B5" s="8">
        <v>2</v>
      </c>
      <c r="C5" s="4" t="s">
        <v>31</v>
      </c>
      <c r="D5" s="9">
        <f>'D1'!D5*D$2</f>
        <v>0</v>
      </c>
      <c r="E5" s="3">
        <f>'D1'!E5*E$2</f>
        <v>0</v>
      </c>
      <c r="F5" s="3">
        <f>'D1'!F5*F$2</f>
        <v>0</v>
      </c>
      <c r="G5" s="3">
        <f>'D1'!G5*G$2</f>
        <v>0</v>
      </c>
      <c r="H5" s="3">
        <f>'D1'!H5*H$2</f>
        <v>0</v>
      </c>
      <c r="I5" s="3">
        <f>'D1'!I5*I$2</f>
        <v>0</v>
      </c>
      <c r="J5" s="3">
        <f>'D1'!J5*J$2</f>
        <v>0</v>
      </c>
      <c r="K5" s="3">
        <f>'D1'!K5*K$2</f>
        <v>0</v>
      </c>
      <c r="L5" s="3">
        <f>'D1'!L5*L$2</f>
        <v>0</v>
      </c>
      <c r="M5" s="3">
        <f>'D1'!M5*M$2</f>
        <v>0</v>
      </c>
      <c r="N5" s="3">
        <f>'D1'!N5*N$2</f>
        <v>61.98123759500517</v>
      </c>
      <c r="O5" s="3">
        <f>'D1'!O5*O$2</f>
        <v>0</v>
      </c>
      <c r="P5" s="3">
        <f>'D1'!P5*P$2</f>
        <v>385.2747802594747</v>
      </c>
      <c r="Q5" s="3">
        <f>'D1'!Q5*Q$2</f>
        <v>11822.93950522272</v>
      </c>
      <c r="R5" s="3">
        <f>'D1'!R5*R$2</f>
        <v>1307.1829517714907</v>
      </c>
      <c r="S5" s="3">
        <f>'D1'!S5*S$2</f>
        <v>0</v>
      </c>
      <c r="T5" s="3">
        <f>'D1'!T5*T$2</f>
        <v>0</v>
      </c>
      <c r="U5" s="3">
        <f>'D1'!U5*U$2</f>
        <v>0</v>
      </c>
      <c r="V5" s="3">
        <f>'D1'!V5*V$2</f>
        <v>0</v>
      </c>
      <c r="W5" s="3">
        <f>'D1'!W5*W$2</f>
        <v>0</v>
      </c>
      <c r="X5" s="3">
        <f>'D1'!X5*X$2</f>
        <v>0</v>
      </c>
      <c r="Y5" s="3">
        <f>'D1'!Y5*Y$2</f>
        <v>0</v>
      </c>
      <c r="Z5" s="3">
        <f>'D1'!Z5*Z$2</f>
        <v>0</v>
      </c>
      <c r="AA5" s="3">
        <f>'D1'!AA5*AA$2</f>
        <v>0</v>
      </c>
      <c r="AB5" s="3">
        <f>'D1'!AB5*AB$2</f>
        <v>0</v>
      </c>
      <c r="AC5" s="3">
        <f>'D1'!AC5*AC$2</f>
        <v>0</v>
      </c>
      <c r="AD5" s="3">
        <f>'D1'!AD5*AD$2</f>
        <v>0</v>
      </c>
      <c r="AE5" s="3">
        <f>'D1'!AE5*AE$2</f>
        <v>0</v>
      </c>
      <c r="AF5" s="3">
        <f>'D1'!AF5*AF$2</f>
        <v>0</v>
      </c>
      <c r="AG5" s="3">
        <f>'D1'!AG5*AG$2</f>
        <v>0</v>
      </c>
      <c r="AH5" s="3">
        <f>'D1'!AH5*AH$2</f>
        <v>0</v>
      </c>
      <c r="AI5" s="3">
        <f>A!AI4*AI$2</f>
        <v>0</v>
      </c>
      <c r="AJ5" s="3"/>
      <c r="AL5" s="10"/>
      <c r="AM5" s="10"/>
      <c r="AN5" s="10"/>
      <c r="AP5" s="15"/>
    </row>
    <row r="6" spans="1:42" ht="15">
      <c r="A6" s="4">
        <v>113</v>
      </c>
      <c r="B6" s="8">
        <v>3</v>
      </c>
      <c r="C6" s="4" t="s">
        <v>32</v>
      </c>
      <c r="D6" s="9">
        <f>'D1'!D6*D$2</f>
        <v>0</v>
      </c>
      <c r="E6" s="3">
        <f>'D1'!E6*E$2</f>
        <v>0</v>
      </c>
      <c r="F6" s="3">
        <f>'D1'!F6*F$2</f>
        <v>0</v>
      </c>
      <c r="G6" s="3">
        <f>'D1'!G6*G$2</f>
        <v>0</v>
      </c>
      <c r="H6" s="3">
        <f>'D1'!H6*H$2</f>
        <v>0</v>
      </c>
      <c r="I6" s="3">
        <f>'D1'!I6*I$2</f>
        <v>0</v>
      </c>
      <c r="J6" s="3">
        <f>'D1'!J6*J$2</f>
        <v>0</v>
      </c>
      <c r="K6" s="3">
        <f>'D1'!K6*K$2</f>
        <v>0</v>
      </c>
      <c r="L6" s="3">
        <f>'D1'!L6*L$2</f>
        <v>0</v>
      </c>
      <c r="M6" s="3">
        <f>'D1'!M6*M$2</f>
        <v>0</v>
      </c>
      <c r="N6" s="3">
        <f>'D1'!N6*N$2</f>
        <v>980652.0238531493</v>
      </c>
      <c r="O6" s="3">
        <f>'D1'!O6*O$2</f>
        <v>0</v>
      </c>
      <c r="P6" s="3">
        <f>'D1'!P6*P$2</f>
        <v>10555.426224819017</v>
      </c>
      <c r="Q6" s="3">
        <f>'D1'!Q6*Q$2</f>
        <v>8352.922049921937</v>
      </c>
      <c r="R6" s="3">
        <f>'D1'!R6*R$2</f>
        <v>4115.440267453141</v>
      </c>
      <c r="S6" s="3">
        <f>'D1'!S6*S$2</f>
        <v>0</v>
      </c>
      <c r="T6" s="3">
        <f>'D1'!T6*T$2</f>
        <v>0</v>
      </c>
      <c r="U6" s="3">
        <f>'D1'!U6*U$2</f>
        <v>0</v>
      </c>
      <c r="V6" s="3">
        <f>'D1'!V6*V$2</f>
        <v>0</v>
      </c>
      <c r="W6" s="3">
        <f>'D1'!W6*W$2</f>
        <v>0</v>
      </c>
      <c r="X6" s="3">
        <f>'D1'!X6*X$2</f>
        <v>0</v>
      </c>
      <c r="Y6" s="3">
        <f>'D1'!Y6*Y$2</f>
        <v>0</v>
      </c>
      <c r="Z6" s="3">
        <f>'D1'!Z6*Z$2</f>
        <v>0</v>
      </c>
      <c r="AA6" s="3">
        <f>'D1'!AA6*AA$2</f>
        <v>0</v>
      </c>
      <c r="AB6" s="3">
        <f>'D1'!AB6*AB$2</f>
        <v>0</v>
      </c>
      <c r="AC6" s="3">
        <f>'D1'!AC6*AC$2</f>
        <v>0</v>
      </c>
      <c r="AD6" s="3">
        <f>'D1'!AD6*AD$2</f>
        <v>0</v>
      </c>
      <c r="AE6" s="3">
        <f>'D1'!AE6*AE$2</f>
        <v>0</v>
      </c>
      <c r="AF6" s="3">
        <f>'D1'!AF6*AF$2</f>
        <v>0</v>
      </c>
      <c r="AG6" s="3">
        <f>'D1'!AG6*AG$2</f>
        <v>0</v>
      </c>
      <c r="AH6" s="3">
        <f>'D1'!AH6*AH$2</f>
        <v>0</v>
      </c>
      <c r="AI6" s="3">
        <f>A!AI5*AI$2</f>
        <v>0</v>
      </c>
      <c r="AJ6" s="3"/>
      <c r="AL6" s="10"/>
      <c r="AM6" s="10"/>
      <c r="AN6" s="10"/>
      <c r="AP6" s="15"/>
    </row>
    <row r="7" spans="1:42" ht="15">
      <c r="A7" s="4">
        <v>114</v>
      </c>
      <c r="B7" s="8">
        <v>4</v>
      </c>
      <c r="C7" s="4" t="s">
        <v>33</v>
      </c>
      <c r="D7" s="9">
        <f>'D1'!D7*D$2</f>
        <v>0</v>
      </c>
      <c r="E7" s="3">
        <f>'D1'!E7*E$2</f>
        <v>0</v>
      </c>
      <c r="F7" s="3">
        <f>'D1'!F7*F$2</f>
        <v>0</v>
      </c>
      <c r="G7" s="3">
        <f>'D1'!G7*G$2</f>
        <v>0</v>
      </c>
      <c r="H7" s="3">
        <f>'D1'!H7*H$2</f>
        <v>0</v>
      </c>
      <c r="I7" s="3">
        <f>'D1'!I7*I$2</f>
        <v>0</v>
      </c>
      <c r="J7" s="3">
        <f>'D1'!J7*J$2</f>
        <v>0</v>
      </c>
      <c r="K7" s="3">
        <f>'D1'!K7*K$2</f>
        <v>0</v>
      </c>
      <c r="L7" s="3">
        <f>'D1'!L7*L$2</f>
        <v>0</v>
      </c>
      <c r="M7" s="3">
        <f>'D1'!M7*M$2</f>
        <v>0</v>
      </c>
      <c r="N7" s="3">
        <f>'D1'!N7*N$2</f>
        <v>19505.948992398826</v>
      </c>
      <c r="O7" s="3">
        <f>'D1'!O7*O$2</f>
        <v>0</v>
      </c>
      <c r="P7" s="3">
        <f>'D1'!P7*P$2</f>
        <v>773.306446245304</v>
      </c>
      <c r="Q7" s="3">
        <f>'D1'!Q7*Q$2</f>
        <v>6489.690165751815</v>
      </c>
      <c r="R7" s="3">
        <f>'D1'!R7*R$2</f>
        <v>3315.1629683317683</v>
      </c>
      <c r="S7" s="3">
        <f>'D1'!S7*S$2</f>
        <v>0</v>
      </c>
      <c r="T7" s="3">
        <f>'D1'!T7*T$2</f>
        <v>0</v>
      </c>
      <c r="U7" s="3">
        <f>'D1'!U7*U$2</f>
        <v>0</v>
      </c>
      <c r="V7" s="3">
        <f>'D1'!V7*V$2</f>
        <v>0</v>
      </c>
      <c r="W7" s="3">
        <f>'D1'!W7*W$2</f>
        <v>0</v>
      </c>
      <c r="X7" s="3">
        <f>'D1'!X7*X$2</f>
        <v>0</v>
      </c>
      <c r="Y7" s="3">
        <f>'D1'!Y7*Y$2</f>
        <v>0</v>
      </c>
      <c r="Z7" s="3">
        <f>'D1'!Z7*Z$2</f>
        <v>0</v>
      </c>
      <c r="AA7" s="3">
        <f>'D1'!AA7*AA$2</f>
        <v>0</v>
      </c>
      <c r="AB7" s="3">
        <f>'D1'!AB7*AB$2</f>
        <v>0</v>
      </c>
      <c r="AC7" s="3">
        <f>'D1'!AC7*AC$2</f>
        <v>0</v>
      </c>
      <c r="AD7" s="3">
        <f>'D1'!AD7*AD$2</f>
        <v>0</v>
      </c>
      <c r="AE7" s="3">
        <f>'D1'!AE7*AE$2</f>
        <v>0</v>
      </c>
      <c r="AF7" s="3">
        <f>'D1'!AF7*AF$2</f>
        <v>0</v>
      </c>
      <c r="AG7" s="3">
        <f>'D1'!AG7*AG$2</f>
        <v>0</v>
      </c>
      <c r="AH7" s="3">
        <f>'D1'!AH7*AH$2</f>
        <v>0</v>
      </c>
      <c r="AI7" s="3">
        <f>A!AI6*AI$2</f>
        <v>0</v>
      </c>
      <c r="AJ7" s="3"/>
      <c r="AL7" s="10"/>
      <c r="AM7" s="10"/>
      <c r="AN7" s="10"/>
      <c r="AP7" s="15"/>
    </row>
    <row r="8" spans="1:42" ht="15">
      <c r="A8" s="4">
        <v>115</v>
      </c>
      <c r="B8" s="8">
        <v>5</v>
      </c>
      <c r="C8" s="4" t="s">
        <v>34</v>
      </c>
      <c r="D8" s="9">
        <f>'D1'!D8*D$2</f>
        <v>0</v>
      </c>
      <c r="E8" s="3">
        <f>'D1'!E8*E$2</f>
        <v>0</v>
      </c>
      <c r="F8" s="3">
        <f>'D1'!F8*F$2</f>
        <v>0</v>
      </c>
      <c r="G8" s="3">
        <f>'D1'!G8*G$2</f>
        <v>0</v>
      </c>
      <c r="H8" s="3">
        <f>'D1'!H8*H$2</f>
        <v>0</v>
      </c>
      <c r="I8" s="3">
        <f>'D1'!I8*I$2</f>
        <v>0</v>
      </c>
      <c r="J8" s="3">
        <f>'D1'!J8*J$2</f>
        <v>0</v>
      </c>
      <c r="K8" s="3">
        <f>'D1'!K8*K$2</f>
        <v>0</v>
      </c>
      <c r="L8" s="3">
        <f>'D1'!L8*L$2</f>
        <v>0</v>
      </c>
      <c r="M8" s="3">
        <f>'D1'!M8*M$2</f>
        <v>0</v>
      </c>
      <c r="N8" s="3">
        <f>'D1'!N8*N$2</f>
        <v>92.21598764142095</v>
      </c>
      <c r="O8" s="3">
        <f>'D1'!O8*O$2</f>
        <v>0</v>
      </c>
      <c r="P8" s="3">
        <f>'D1'!P8*P$2</f>
        <v>903.5692968160395</v>
      </c>
      <c r="Q8" s="3">
        <f>'D1'!Q8*Q$2</f>
        <v>2789.6355028194143</v>
      </c>
      <c r="R8" s="3">
        <f>'D1'!R8*R$2</f>
        <v>871.2440904923898</v>
      </c>
      <c r="S8" s="3">
        <f>'D1'!S8*S$2</f>
        <v>0</v>
      </c>
      <c r="T8" s="3">
        <f>'D1'!T8*T$2</f>
        <v>0</v>
      </c>
      <c r="U8" s="3">
        <f>'D1'!U8*U$2</f>
        <v>0</v>
      </c>
      <c r="V8" s="3">
        <f>'D1'!V8*V$2</f>
        <v>0</v>
      </c>
      <c r="W8" s="3">
        <f>'D1'!W8*W$2</f>
        <v>0</v>
      </c>
      <c r="X8" s="3">
        <f>'D1'!X8*X$2</f>
        <v>0</v>
      </c>
      <c r="Y8" s="3">
        <f>'D1'!Y8*Y$2</f>
        <v>0</v>
      </c>
      <c r="Z8" s="3">
        <f>'D1'!Z8*Z$2</f>
        <v>0</v>
      </c>
      <c r="AA8" s="3">
        <f>'D1'!AA8*AA$2</f>
        <v>0</v>
      </c>
      <c r="AB8" s="3">
        <f>'D1'!AB8*AB$2</f>
        <v>0</v>
      </c>
      <c r="AC8" s="3">
        <f>'D1'!AC8*AC$2</f>
        <v>0</v>
      </c>
      <c r="AD8" s="3">
        <f>'D1'!AD8*AD$2</f>
        <v>0</v>
      </c>
      <c r="AE8" s="3">
        <f>'D1'!AE8*AE$2</f>
        <v>0</v>
      </c>
      <c r="AF8" s="3">
        <f>'D1'!AF8*AF$2</f>
        <v>0</v>
      </c>
      <c r="AG8" s="3">
        <f>'D1'!AG8*AG$2</f>
        <v>0</v>
      </c>
      <c r="AH8" s="3">
        <f>'D1'!AH8*AH$2</f>
        <v>0</v>
      </c>
      <c r="AI8" s="3">
        <f>A!AI7*AI$2</f>
        <v>0</v>
      </c>
      <c r="AJ8" s="3"/>
      <c r="AL8" s="10"/>
      <c r="AM8" s="10"/>
      <c r="AN8" s="10"/>
      <c r="AP8" s="15"/>
    </row>
    <row r="9" spans="1:42" ht="15">
      <c r="A9" s="4">
        <v>116</v>
      </c>
      <c r="B9" s="8">
        <v>6</v>
      </c>
      <c r="C9" s="4" t="s">
        <v>35</v>
      </c>
      <c r="D9" s="9">
        <f>'D1'!D9*D$2</f>
        <v>0</v>
      </c>
      <c r="E9" s="3">
        <f>'D1'!E9*E$2</f>
        <v>0</v>
      </c>
      <c r="F9" s="3">
        <f>'D1'!F9*F$2</f>
        <v>0</v>
      </c>
      <c r="G9" s="3">
        <f>'D1'!G9*G$2</f>
        <v>0</v>
      </c>
      <c r="H9" s="3">
        <f>'D1'!H9*H$2</f>
        <v>0</v>
      </c>
      <c r="I9" s="3">
        <f>'D1'!I9*I$2</f>
        <v>0</v>
      </c>
      <c r="J9" s="3">
        <f>'D1'!J9*J$2</f>
        <v>0</v>
      </c>
      <c r="K9" s="3">
        <f>'D1'!K9*K$2</f>
        <v>0</v>
      </c>
      <c r="L9" s="3">
        <f>'D1'!L9*L$2</f>
        <v>0</v>
      </c>
      <c r="M9" s="3">
        <f>'D1'!M9*M$2</f>
        <v>0</v>
      </c>
      <c r="N9" s="3">
        <f>'D1'!N9*N$2</f>
        <v>508458.5473981184</v>
      </c>
      <c r="O9" s="3">
        <f>'D1'!O9*O$2</f>
        <v>0</v>
      </c>
      <c r="P9" s="3">
        <f>'D1'!P9*P$2</f>
        <v>81044.16969794448</v>
      </c>
      <c r="Q9" s="3">
        <f>'D1'!Q9*Q$2</f>
        <v>6201.274935639704</v>
      </c>
      <c r="R9" s="3">
        <f>'D1'!R9*R$2</f>
        <v>3965.269467855539</v>
      </c>
      <c r="S9" s="3">
        <f>'D1'!S9*S$2</f>
        <v>0</v>
      </c>
      <c r="T9" s="3">
        <f>'D1'!T9*T$2</f>
        <v>0</v>
      </c>
      <c r="U9" s="3">
        <f>'D1'!U9*U$2</f>
        <v>0</v>
      </c>
      <c r="V9" s="3">
        <f>'D1'!V9*V$2</f>
        <v>0</v>
      </c>
      <c r="W9" s="3">
        <f>'D1'!W9*W$2</f>
        <v>0</v>
      </c>
      <c r="X9" s="3">
        <f>'D1'!X9*X$2</f>
        <v>0</v>
      </c>
      <c r="Y9" s="3">
        <f>'D1'!Y9*Y$2</f>
        <v>0</v>
      </c>
      <c r="Z9" s="3">
        <f>'D1'!Z9*Z$2</f>
        <v>0</v>
      </c>
      <c r="AA9" s="3">
        <f>'D1'!AA9*AA$2</f>
        <v>0</v>
      </c>
      <c r="AB9" s="3">
        <f>'D1'!AB9*AB$2</f>
        <v>0</v>
      </c>
      <c r="AC9" s="3">
        <f>'D1'!AC9*AC$2</f>
        <v>0</v>
      </c>
      <c r="AD9" s="3">
        <f>'D1'!AD9*AD$2</f>
        <v>0</v>
      </c>
      <c r="AE9" s="3">
        <f>'D1'!AE9*AE$2</f>
        <v>0</v>
      </c>
      <c r="AF9" s="3">
        <f>'D1'!AF9*AF$2</f>
        <v>0</v>
      </c>
      <c r="AG9" s="3">
        <f>'D1'!AG9*AG$2</f>
        <v>0</v>
      </c>
      <c r="AH9" s="3">
        <f>'D1'!AH9*AH$2</f>
        <v>0</v>
      </c>
      <c r="AI9" s="3">
        <f>A!AI8*AI$2</f>
        <v>0</v>
      </c>
      <c r="AJ9" s="3"/>
      <c r="AL9" s="10"/>
      <c r="AM9" s="10"/>
      <c r="AN9" s="10"/>
      <c r="AP9" s="15"/>
    </row>
    <row r="10" spans="1:42" ht="15">
      <c r="A10" s="4">
        <v>121</v>
      </c>
      <c r="B10" s="8">
        <v>7</v>
      </c>
      <c r="C10" s="4" t="s">
        <v>36</v>
      </c>
      <c r="D10" s="9">
        <f>'D1'!D10*D$2</f>
        <v>0</v>
      </c>
      <c r="E10" s="3">
        <f>'D1'!E10*E$2</f>
        <v>0</v>
      </c>
      <c r="F10" s="3">
        <f>'D1'!F10*F$2</f>
        <v>0</v>
      </c>
      <c r="G10" s="3">
        <f>'D1'!G10*G$2</f>
        <v>0</v>
      </c>
      <c r="H10" s="3">
        <f>'D1'!H10*H$2</f>
        <v>0</v>
      </c>
      <c r="I10" s="3">
        <f>'D1'!I10*I$2</f>
        <v>0</v>
      </c>
      <c r="J10" s="3">
        <f>'D1'!J10*J$2</f>
        <v>0</v>
      </c>
      <c r="K10" s="3">
        <f>'D1'!K10*K$2</f>
        <v>0</v>
      </c>
      <c r="L10" s="3">
        <f>'D1'!L10*L$2</f>
        <v>0</v>
      </c>
      <c r="M10" s="3">
        <f>'D1'!M10*M$2</f>
        <v>0</v>
      </c>
      <c r="N10" s="3">
        <f>'D1'!N10*N$2</f>
        <v>4276.705394055286</v>
      </c>
      <c r="O10" s="3">
        <f>'D1'!O10*O$2</f>
        <v>0</v>
      </c>
      <c r="P10" s="3">
        <f>'D1'!P10*P$2</f>
        <v>11714.007451323809</v>
      </c>
      <c r="Q10" s="3">
        <f>'D1'!Q10*Q$2</f>
        <v>8452.998659888552</v>
      </c>
      <c r="R10" s="3">
        <f>'D1'!R10*R$2</f>
        <v>3343.6764112933374</v>
      </c>
      <c r="S10" s="3">
        <f>'D1'!S10*S$2</f>
        <v>0</v>
      </c>
      <c r="T10" s="3">
        <f>'D1'!T10*T$2</f>
        <v>0</v>
      </c>
      <c r="U10" s="3">
        <f>'D1'!U10*U$2</f>
        <v>0</v>
      </c>
      <c r="V10" s="3">
        <f>'D1'!V10*V$2</f>
        <v>0</v>
      </c>
      <c r="W10" s="3">
        <f>'D1'!W10*W$2</f>
        <v>0</v>
      </c>
      <c r="X10" s="3">
        <f>'D1'!X10*X$2</f>
        <v>3908.727997274129</v>
      </c>
      <c r="Y10" s="3">
        <f>'D1'!Y10*Y$2</f>
        <v>0</v>
      </c>
      <c r="Z10" s="3">
        <f>'D1'!Z10*Z$2</f>
        <v>0</v>
      </c>
      <c r="AA10" s="3">
        <f>'D1'!AA10*AA$2</f>
        <v>0</v>
      </c>
      <c r="AB10" s="3">
        <f>'D1'!AB10*AB$2</f>
        <v>0</v>
      </c>
      <c r="AC10" s="3">
        <f>'D1'!AC10*AC$2</f>
        <v>0</v>
      </c>
      <c r="AD10" s="3">
        <f>'D1'!AD10*AD$2</f>
        <v>0</v>
      </c>
      <c r="AE10" s="3">
        <f>'D1'!AE10*AE$2</f>
        <v>0</v>
      </c>
      <c r="AF10" s="3">
        <f>'D1'!AF10*AF$2</f>
        <v>0</v>
      </c>
      <c r="AG10" s="3">
        <f>'D1'!AG10*AG$2</f>
        <v>0</v>
      </c>
      <c r="AH10" s="3">
        <f>'D1'!AH10*AH$2</f>
        <v>0</v>
      </c>
      <c r="AI10" s="3">
        <f>A!AI9*AI$2</f>
        <v>0</v>
      </c>
      <c r="AJ10" s="3"/>
      <c r="AL10" s="10"/>
      <c r="AM10" s="10"/>
      <c r="AN10" s="10"/>
      <c r="AP10" s="15"/>
    </row>
    <row r="11" spans="1:42" ht="15">
      <c r="A11" s="4">
        <v>131</v>
      </c>
      <c r="B11" s="8">
        <v>8</v>
      </c>
      <c r="C11" s="4" t="s">
        <v>37</v>
      </c>
      <c r="D11" s="9">
        <f>'D1'!D11*D$2</f>
        <v>0</v>
      </c>
      <c r="E11" s="3">
        <f>'D1'!E11*E$2</f>
        <v>0</v>
      </c>
      <c r="F11" s="3">
        <f>'D1'!F11*F$2</f>
        <v>0</v>
      </c>
      <c r="G11" s="3">
        <f>'D1'!G11*G$2</f>
        <v>0</v>
      </c>
      <c r="H11" s="3">
        <f>'D1'!H11*H$2</f>
        <v>0</v>
      </c>
      <c r="I11" s="3">
        <f>'D1'!I11*I$2</f>
        <v>0</v>
      </c>
      <c r="J11" s="3">
        <f>'D1'!J11*J$2</f>
        <v>0</v>
      </c>
      <c r="K11" s="3">
        <f>'D1'!K11*K$2</f>
        <v>0</v>
      </c>
      <c r="L11" s="3">
        <f>'D1'!L11*L$2</f>
        <v>0</v>
      </c>
      <c r="M11" s="3">
        <f>'D1'!M11*M$2</f>
        <v>0</v>
      </c>
      <c r="N11" s="3">
        <f>'D1'!N11*N$2</f>
        <v>3938.832062287493</v>
      </c>
      <c r="O11" s="3">
        <f>'D1'!O11*O$2</f>
        <v>0</v>
      </c>
      <c r="P11" s="3">
        <f>'D1'!P11*P$2</f>
        <v>115771.28075009801</v>
      </c>
      <c r="Q11" s="3">
        <f>'D1'!Q11*Q$2</f>
        <v>249.4965484584337</v>
      </c>
      <c r="R11" s="3">
        <f>'D1'!R11*R$2</f>
        <v>528.4491428877466</v>
      </c>
      <c r="S11" s="3">
        <f>'D1'!S11*S$2</f>
        <v>0</v>
      </c>
      <c r="T11" s="3">
        <f>'D1'!T11*T$2</f>
        <v>0</v>
      </c>
      <c r="U11" s="3">
        <f>'D1'!U11*U$2</f>
        <v>0</v>
      </c>
      <c r="V11" s="3">
        <f>'D1'!V11*V$2</f>
        <v>0</v>
      </c>
      <c r="W11" s="3">
        <f>'D1'!W11*W$2</f>
        <v>0</v>
      </c>
      <c r="X11" s="3">
        <f>'D1'!X11*X$2</f>
        <v>1049.3229522883569</v>
      </c>
      <c r="Y11" s="3">
        <f>'D1'!Y11*Y$2</f>
        <v>0</v>
      </c>
      <c r="Z11" s="3">
        <f>'D1'!Z11*Z$2</f>
        <v>0</v>
      </c>
      <c r="AA11" s="3">
        <f>'D1'!AA11*AA$2</f>
        <v>0</v>
      </c>
      <c r="AB11" s="3">
        <f>'D1'!AB11*AB$2</f>
        <v>0</v>
      </c>
      <c r="AC11" s="3">
        <f>'D1'!AC11*AC$2</f>
        <v>0</v>
      </c>
      <c r="AD11" s="3">
        <f>'D1'!AD11*AD$2</f>
        <v>0</v>
      </c>
      <c r="AE11" s="3">
        <f>'D1'!AE11*AE$2</f>
        <v>0</v>
      </c>
      <c r="AF11" s="3">
        <f>'D1'!AF11*AF$2</f>
        <v>0</v>
      </c>
      <c r="AG11" s="3">
        <f>'D1'!AG11*AG$2</f>
        <v>0</v>
      </c>
      <c r="AH11" s="3">
        <f>'D1'!AH11*AH$2</f>
        <v>0</v>
      </c>
      <c r="AI11" s="3">
        <f>A!AI10*AI$2</f>
        <v>0</v>
      </c>
      <c r="AJ11" s="3"/>
      <c r="AL11" s="10"/>
      <c r="AM11" s="10"/>
      <c r="AN11" s="10"/>
      <c r="AP11" s="15"/>
    </row>
    <row r="12" spans="1:42" ht="15">
      <c r="A12" s="4">
        <v>211</v>
      </c>
      <c r="B12" s="8">
        <v>9</v>
      </c>
      <c r="C12" s="4" t="s">
        <v>38</v>
      </c>
      <c r="D12" s="9">
        <f>'D1'!D12*D$2</f>
        <v>0</v>
      </c>
      <c r="E12" s="3">
        <f>'D1'!E12*E$2</f>
        <v>0</v>
      </c>
      <c r="F12" s="3">
        <f>'D1'!F12*F$2</f>
        <v>0</v>
      </c>
      <c r="G12" s="3">
        <f>'D1'!G12*G$2</f>
        <v>0</v>
      </c>
      <c r="H12" s="3">
        <f>'D1'!H12*H$2</f>
        <v>0</v>
      </c>
      <c r="I12" s="3">
        <f>'D1'!I12*I$2</f>
        <v>0</v>
      </c>
      <c r="J12" s="3">
        <f>'D1'!J12*J$2</f>
        <v>0</v>
      </c>
      <c r="K12" s="3">
        <f>'D1'!K12*K$2</f>
        <v>0</v>
      </c>
      <c r="L12" s="3">
        <f>'D1'!L12*L$2</f>
        <v>0</v>
      </c>
      <c r="M12" s="3">
        <f>'D1'!M12*M$2</f>
        <v>0</v>
      </c>
      <c r="N12" s="3">
        <f>'D1'!N12*N$2</f>
        <v>154.19722523626126</v>
      </c>
      <c r="O12" s="3">
        <f>'D1'!O12*O$2</f>
        <v>0</v>
      </c>
      <c r="P12" s="3">
        <f>'D1'!P12*P$2</f>
        <v>3372.3604647756656</v>
      </c>
      <c r="Q12" s="3">
        <f>'D1'!Q12*Q$2</f>
        <v>9897.159739823475</v>
      </c>
      <c r="R12" s="3">
        <f>'D1'!R12*R$2</f>
        <v>2021.919922008156</v>
      </c>
      <c r="S12" s="3">
        <f>'D1'!S12*S$2</f>
        <v>0</v>
      </c>
      <c r="T12" s="3">
        <f>'D1'!T12*T$2</f>
        <v>0</v>
      </c>
      <c r="U12" s="3">
        <f>'D1'!U12*U$2</f>
        <v>0</v>
      </c>
      <c r="V12" s="3">
        <f>'D1'!V12*V$2</f>
        <v>0</v>
      </c>
      <c r="W12" s="3">
        <f>'D1'!W12*W$2</f>
        <v>0</v>
      </c>
      <c r="X12" s="3">
        <f>'D1'!X12*X$2</f>
        <v>236.09766426488005</v>
      </c>
      <c r="Y12" s="3">
        <f>'D1'!Y12*Y$2</f>
        <v>0</v>
      </c>
      <c r="Z12" s="3">
        <f>'D1'!Z12*Z$2</f>
        <v>0</v>
      </c>
      <c r="AA12" s="3">
        <f>'D1'!AA12*AA$2</f>
        <v>0</v>
      </c>
      <c r="AB12" s="3">
        <f>'D1'!AB12*AB$2</f>
        <v>0</v>
      </c>
      <c r="AC12" s="3">
        <f>'D1'!AC12*AC$2</f>
        <v>0</v>
      </c>
      <c r="AD12" s="3">
        <f>'D1'!AD12*AD$2</f>
        <v>0</v>
      </c>
      <c r="AE12" s="3">
        <f>'D1'!AE12*AE$2</f>
        <v>0</v>
      </c>
      <c r="AF12" s="3">
        <f>'D1'!AF12*AF$2</f>
        <v>0</v>
      </c>
      <c r="AG12" s="3">
        <f>'D1'!AG12*AG$2</f>
        <v>0</v>
      </c>
      <c r="AH12" s="3">
        <f>'D1'!AH12*AH$2</f>
        <v>0</v>
      </c>
      <c r="AI12" s="3">
        <f>A!AI11*AI$2</f>
        <v>0</v>
      </c>
      <c r="AJ12" s="3"/>
      <c r="AL12" s="10"/>
      <c r="AM12" s="10"/>
      <c r="AN12" s="10"/>
      <c r="AP12" s="15"/>
    </row>
    <row r="13" spans="1:42" ht="15">
      <c r="A13" s="4">
        <v>212</v>
      </c>
      <c r="B13" s="8">
        <v>10</v>
      </c>
      <c r="C13" s="4" t="s">
        <v>39</v>
      </c>
      <c r="D13" s="9">
        <f>'D1'!D13*D$2</f>
        <v>0</v>
      </c>
      <c r="E13" s="3">
        <f>'D1'!E13*E$2</f>
        <v>0</v>
      </c>
      <c r="F13" s="3">
        <f>'D1'!F13*F$2</f>
        <v>0</v>
      </c>
      <c r="G13" s="3">
        <f>'D1'!G13*G$2</f>
        <v>0</v>
      </c>
      <c r="H13" s="3">
        <f>'D1'!H13*H$2</f>
        <v>0</v>
      </c>
      <c r="I13" s="3">
        <f>'D1'!I13*I$2</f>
        <v>0</v>
      </c>
      <c r="J13" s="3">
        <f>'D1'!J13*J$2</f>
        <v>0</v>
      </c>
      <c r="K13" s="3">
        <f>'D1'!K13*K$2</f>
        <v>0</v>
      </c>
      <c r="L13" s="3">
        <f>'D1'!L13*L$2</f>
        <v>0</v>
      </c>
      <c r="M13" s="3">
        <f>'D1'!M13*M$2</f>
        <v>0</v>
      </c>
      <c r="N13" s="3">
        <f>'D1'!N13*N$2</f>
        <v>1199.5637080886524</v>
      </c>
      <c r="O13" s="3">
        <f>'D1'!O13*O$2</f>
        <v>0</v>
      </c>
      <c r="P13" s="3">
        <f>'D1'!P13*P$2</f>
        <v>4582.633298649791</v>
      </c>
      <c r="Q13" s="3">
        <f>'D1'!Q13*Q$2</f>
        <v>32258.72225569735</v>
      </c>
      <c r="R13" s="3">
        <f>'D1'!R13*R$2</f>
        <v>221.7712230344256</v>
      </c>
      <c r="S13" s="3">
        <f>'D1'!S13*S$2</f>
        <v>0</v>
      </c>
      <c r="T13" s="3">
        <f>'D1'!T13*T$2</f>
        <v>0</v>
      </c>
      <c r="U13" s="3">
        <f>'D1'!U13*U$2</f>
        <v>0</v>
      </c>
      <c r="V13" s="3">
        <f>'D1'!V13*V$2</f>
        <v>0</v>
      </c>
      <c r="W13" s="3">
        <f>'D1'!W13*W$2</f>
        <v>0</v>
      </c>
      <c r="X13" s="3">
        <f>'D1'!X13*X$2</f>
        <v>1941.2474617334594</v>
      </c>
      <c r="Y13" s="3">
        <f>'D1'!Y13*Y$2</f>
        <v>0</v>
      </c>
      <c r="Z13" s="3">
        <f>'D1'!Z13*Z$2</f>
        <v>4.09966515</v>
      </c>
      <c r="AA13" s="3">
        <f>'D1'!AA13*AA$2</f>
        <v>0</v>
      </c>
      <c r="AB13" s="3">
        <f>'D1'!AB13*AB$2</f>
        <v>0</v>
      </c>
      <c r="AC13" s="3">
        <f>'D1'!AC13*AC$2</f>
        <v>0</v>
      </c>
      <c r="AD13" s="3">
        <f>'D1'!AD13*AD$2</f>
        <v>0</v>
      </c>
      <c r="AE13" s="3">
        <f>'D1'!AE13*AE$2</f>
        <v>0</v>
      </c>
      <c r="AF13" s="3">
        <f>'D1'!AF13*AF$2</f>
        <v>0</v>
      </c>
      <c r="AG13" s="3">
        <f>'D1'!AG13*AG$2</f>
        <v>0</v>
      </c>
      <c r="AH13" s="3">
        <f>'D1'!AH13*AH$2</f>
        <v>0</v>
      </c>
      <c r="AI13" s="3">
        <f>A!AI12*AI$2</f>
        <v>0</v>
      </c>
      <c r="AJ13" s="3"/>
      <c r="AL13" s="10"/>
      <c r="AM13" s="10"/>
      <c r="AN13" s="10"/>
      <c r="AP13" s="15"/>
    </row>
    <row r="14" spans="1:42" ht="15">
      <c r="A14" s="4">
        <v>213</v>
      </c>
      <c r="B14" s="8">
        <v>11</v>
      </c>
      <c r="C14" s="4" t="s">
        <v>40</v>
      </c>
      <c r="D14" s="9">
        <f>'D1'!D14*D$2</f>
        <v>0</v>
      </c>
      <c r="E14" s="3">
        <f>'D1'!E14*E$2</f>
        <v>0</v>
      </c>
      <c r="F14" s="3">
        <f>'D1'!F14*F$2</f>
        <v>0</v>
      </c>
      <c r="G14" s="3">
        <f>'D1'!G14*G$2</f>
        <v>0</v>
      </c>
      <c r="H14" s="3">
        <f>'D1'!H14*H$2</f>
        <v>0</v>
      </c>
      <c r="I14" s="3">
        <f>'D1'!I14*I$2</f>
        <v>0</v>
      </c>
      <c r="J14" s="3">
        <f>'D1'!J14*J$2</f>
        <v>0</v>
      </c>
      <c r="K14" s="3">
        <f>'D1'!K14*K$2</f>
        <v>0</v>
      </c>
      <c r="L14" s="3">
        <f>'D1'!L14*L$2</f>
        <v>0</v>
      </c>
      <c r="M14" s="3">
        <f>'D1'!M14*M$2</f>
        <v>0</v>
      </c>
      <c r="N14" s="3">
        <f>'D1'!N14*N$2</f>
        <v>77692.7254565878</v>
      </c>
      <c r="O14" s="3">
        <f>'D1'!O14*O$2</f>
        <v>0</v>
      </c>
      <c r="P14" s="3">
        <f>'D1'!P14*P$2</f>
        <v>97415.93558396156</v>
      </c>
      <c r="Q14" s="3">
        <f>'D1'!Q14*Q$2</f>
        <v>59.07299893862345</v>
      </c>
      <c r="R14" s="3">
        <f>'D1'!R14*R$2</f>
        <v>10116.569562764715</v>
      </c>
      <c r="S14" s="3">
        <f>'D1'!S14*S$2</f>
        <v>0</v>
      </c>
      <c r="T14" s="3">
        <f>'D1'!T14*T$2</f>
        <v>0</v>
      </c>
      <c r="U14" s="3">
        <f>'D1'!U14*U$2</f>
        <v>0</v>
      </c>
      <c r="V14" s="3">
        <f>'D1'!V14*V$2</f>
        <v>0</v>
      </c>
      <c r="W14" s="3">
        <f>'D1'!W14*W$2</f>
        <v>0</v>
      </c>
      <c r="X14" s="3">
        <f>'D1'!X14*X$2</f>
        <v>0</v>
      </c>
      <c r="Y14" s="3">
        <f>'D1'!Y14*Y$2</f>
        <v>0</v>
      </c>
      <c r="Z14" s="3">
        <f>'D1'!Z14*Z$2</f>
        <v>0</v>
      </c>
      <c r="AA14" s="3">
        <f>'D1'!AA14*AA$2</f>
        <v>0</v>
      </c>
      <c r="AB14" s="3">
        <f>'D1'!AB14*AB$2</f>
        <v>0</v>
      </c>
      <c r="AC14" s="3">
        <f>'D1'!AC14*AC$2</f>
        <v>0</v>
      </c>
      <c r="AD14" s="3">
        <f>'D1'!AD14*AD$2</f>
        <v>0</v>
      </c>
      <c r="AE14" s="3">
        <f>'D1'!AE14*AE$2</f>
        <v>0</v>
      </c>
      <c r="AF14" s="3">
        <f>'D1'!AF14*AF$2</f>
        <v>0</v>
      </c>
      <c r="AG14" s="3">
        <f>'D1'!AG14*AG$2</f>
        <v>0</v>
      </c>
      <c r="AH14" s="3">
        <f>'D1'!AH14*AH$2</f>
        <v>0</v>
      </c>
      <c r="AI14" s="3">
        <f>A!AI13*AI$2</f>
        <v>0</v>
      </c>
      <c r="AJ14" s="3"/>
      <c r="AL14" s="10"/>
      <c r="AM14" s="10"/>
      <c r="AN14" s="10"/>
      <c r="AP14" s="15"/>
    </row>
    <row r="15" spans="1:42" ht="15">
      <c r="A15" s="4">
        <v>311</v>
      </c>
      <c r="B15" s="8">
        <v>12</v>
      </c>
      <c r="C15" s="4" t="s">
        <v>41</v>
      </c>
      <c r="D15" s="9">
        <f>'D1'!D15*D$2</f>
        <v>0</v>
      </c>
      <c r="E15" s="3">
        <f>'D1'!E15*E$2</f>
        <v>0</v>
      </c>
      <c r="F15" s="3">
        <f>'D1'!F15*F$2</f>
        <v>0</v>
      </c>
      <c r="G15" s="3">
        <f>'D1'!G15*G$2</f>
        <v>0</v>
      </c>
      <c r="H15" s="3">
        <f>'D1'!H15*H$2</f>
        <v>0</v>
      </c>
      <c r="I15" s="3">
        <f>'D1'!I15*I$2</f>
        <v>0</v>
      </c>
      <c r="J15" s="3">
        <f>'D1'!J15*J$2</f>
        <v>0</v>
      </c>
      <c r="K15" s="3">
        <f>'D1'!K15*K$2</f>
        <v>0</v>
      </c>
      <c r="L15" s="3">
        <f>'D1'!L15*L$2</f>
        <v>0</v>
      </c>
      <c r="M15" s="3">
        <f>'D1'!M15*M$2</f>
        <v>0</v>
      </c>
      <c r="N15" s="3">
        <f>'D1'!N15*N$2</f>
        <v>1557229.4631056804</v>
      </c>
      <c r="O15" s="3">
        <f>'D1'!O15*O$2</f>
        <v>590014.1422076896</v>
      </c>
      <c r="P15" s="3">
        <f>'D1'!P15*P$2</f>
        <v>11428.669778645146</v>
      </c>
      <c r="Q15" s="3">
        <f>'D1'!Q15*Q$2</f>
        <v>19525.363590361645</v>
      </c>
      <c r="R15" s="3">
        <f>'D1'!R15*R$2</f>
        <v>170839.87758440577</v>
      </c>
      <c r="S15" s="3">
        <f>'D1'!S15*S$2</f>
        <v>0</v>
      </c>
      <c r="T15" s="3">
        <f>'D1'!T15*T$2</f>
        <v>0</v>
      </c>
      <c r="U15" s="3">
        <f>'D1'!U15*U$2</f>
        <v>0</v>
      </c>
      <c r="V15" s="3">
        <f>'D1'!V15*V$2</f>
        <v>0</v>
      </c>
      <c r="W15" s="3">
        <f>'D1'!W15*W$2</f>
        <v>0</v>
      </c>
      <c r="X15" s="3">
        <f>'D1'!X15*X$2</f>
        <v>6794.366116067111</v>
      </c>
      <c r="Y15" s="3">
        <f>'D1'!Y15*Y$2</f>
        <v>0</v>
      </c>
      <c r="Z15" s="3">
        <f>'D1'!Z15*Z$2</f>
        <v>56.223979199999995</v>
      </c>
      <c r="AA15" s="3">
        <f>'D1'!AA15*AA$2</f>
        <v>0</v>
      </c>
      <c r="AB15" s="3">
        <f>'D1'!AB15*AB$2</f>
        <v>0</v>
      </c>
      <c r="AC15" s="3">
        <f>'D1'!AC15*AC$2</f>
        <v>0</v>
      </c>
      <c r="AD15" s="3">
        <f>'D1'!AD15*AD$2</f>
        <v>0</v>
      </c>
      <c r="AE15" s="3">
        <f>'D1'!AE15*AE$2</f>
        <v>0</v>
      </c>
      <c r="AF15" s="3">
        <f>'D1'!AF15*AF$2</f>
        <v>0</v>
      </c>
      <c r="AG15" s="3">
        <f>'D1'!AG15*AG$2</f>
        <v>0</v>
      </c>
      <c r="AH15" s="3">
        <f>'D1'!AH15*AH$2</f>
        <v>0</v>
      </c>
      <c r="AI15" s="3">
        <f>A!AI14*AI$2</f>
        <v>0</v>
      </c>
      <c r="AJ15" s="3"/>
      <c r="AL15" s="10"/>
      <c r="AM15" s="10"/>
      <c r="AN15" s="10"/>
      <c r="AP15" s="15"/>
    </row>
    <row r="16" spans="1:42" ht="15">
      <c r="A16" s="4">
        <v>312</v>
      </c>
      <c r="B16" s="8">
        <v>13</v>
      </c>
      <c r="C16" s="4" t="s">
        <v>42</v>
      </c>
      <c r="D16" s="9">
        <f>'D1'!D16*D$2</f>
        <v>0</v>
      </c>
      <c r="E16" s="3">
        <f>'D1'!E16*E$2</f>
        <v>0</v>
      </c>
      <c r="F16" s="3">
        <f>'D1'!F16*F$2</f>
        <v>254.96094988800002</v>
      </c>
      <c r="G16" s="3">
        <f>'D1'!G16*G$2</f>
        <v>0</v>
      </c>
      <c r="H16" s="3">
        <f>'D1'!H16*H$2</f>
        <v>0</v>
      </c>
      <c r="I16" s="3">
        <f>'D1'!I16*I$2</f>
        <v>0</v>
      </c>
      <c r="J16" s="3">
        <f>'D1'!J16*J$2</f>
        <v>0</v>
      </c>
      <c r="K16" s="3">
        <f>'D1'!K16*K$2</f>
        <v>0</v>
      </c>
      <c r="L16" s="3">
        <f>'D1'!L16*L$2</f>
        <v>0</v>
      </c>
      <c r="M16" s="3">
        <f>'D1'!M16*M$2</f>
        <v>0</v>
      </c>
      <c r="N16" s="3">
        <f>'D1'!N16*N$2</f>
        <v>8062.096099857452</v>
      </c>
      <c r="O16" s="3">
        <f>'D1'!O16*O$2</f>
        <v>1045.2814679133091</v>
      </c>
      <c r="P16" s="3">
        <f>'D1'!P16*P$2</f>
        <v>1545.2344496274195</v>
      </c>
      <c r="Q16" s="3">
        <f>'D1'!Q16*Q$2</f>
        <v>1518.5235609517897</v>
      </c>
      <c r="R16" s="3">
        <f>'D1'!R16*R$2</f>
        <v>21854.603581944015</v>
      </c>
      <c r="S16" s="3">
        <f>'D1'!S16*S$2</f>
        <v>0</v>
      </c>
      <c r="T16" s="3">
        <f>'D1'!T16*T$2</f>
        <v>0</v>
      </c>
      <c r="U16" s="3">
        <f>'D1'!U16*U$2</f>
        <v>0</v>
      </c>
      <c r="V16" s="3">
        <f>'D1'!V16*V$2</f>
        <v>0</v>
      </c>
      <c r="W16" s="3">
        <f>'D1'!W16*W$2</f>
        <v>0</v>
      </c>
      <c r="X16" s="3">
        <f>'D1'!X16*X$2</f>
        <v>682.0599189874323</v>
      </c>
      <c r="Y16" s="3">
        <f>'D1'!Y16*Y$2</f>
        <v>0</v>
      </c>
      <c r="Z16" s="3">
        <f>'D1'!Z16*Z$2</f>
        <v>0</v>
      </c>
      <c r="AA16" s="3">
        <f>'D1'!AA16*AA$2</f>
        <v>0</v>
      </c>
      <c r="AB16" s="3">
        <f>'D1'!AB16*AB$2</f>
        <v>0</v>
      </c>
      <c r="AC16" s="3">
        <f>'D1'!AC16*AC$2</f>
        <v>0</v>
      </c>
      <c r="AD16" s="3">
        <f>'D1'!AD16*AD$2</f>
        <v>0</v>
      </c>
      <c r="AE16" s="3">
        <f>'D1'!AE16*AE$2</f>
        <v>0</v>
      </c>
      <c r="AF16" s="3">
        <f>'D1'!AF16*AF$2</f>
        <v>0</v>
      </c>
      <c r="AG16" s="3">
        <f>'D1'!AG16*AG$2</f>
        <v>0</v>
      </c>
      <c r="AH16" s="3">
        <f>'D1'!AH16*AH$2</f>
        <v>0</v>
      </c>
      <c r="AI16" s="3">
        <f>A!AI15*AI$2</f>
        <v>0</v>
      </c>
      <c r="AJ16" s="3"/>
      <c r="AL16" s="10"/>
      <c r="AM16" s="10"/>
      <c r="AN16" s="10"/>
      <c r="AP16" s="15"/>
    </row>
    <row r="17" spans="1:42" ht="15">
      <c r="A17" s="4">
        <v>611</v>
      </c>
      <c r="B17" s="8">
        <v>14</v>
      </c>
      <c r="C17" s="4" t="s">
        <v>43</v>
      </c>
      <c r="D17" s="9">
        <f>'D1'!D17*D$2</f>
        <v>0</v>
      </c>
      <c r="E17" s="3">
        <f>'D1'!E17*E$2</f>
        <v>0</v>
      </c>
      <c r="F17" s="3">
        <f>'D1'!F17*F$2</f>
        <v>0</v>
      </c>
      <c r="G17" s="3">
        <f>'D1'!G17*G$2</f>
        <v>0</v>
      </c>
      <c r="H17" s="3">
        <f>'D1'!H17*H$2</f>
        <v>0</v>
      </c>
      <c r="I17" s="3">
        <f>'D1'!I17*I$2</f>
        <v>0</v>
      </c>
      <c r="J17" s="3">
        <f>'D1'!J17*J$2</f>
        <v>0</v>
      </c>
      <c r="K17" s="3">
        <f>'D1'!K17*K$2</f>
        <v>0</v>
      </c>
      <c r="L17" s="3">
        <f>'D1'!L17*L$2</f>
        <v>0</v>
      </c>
      <c r="M17" s="3">
        <f>'D1'!M17*M$2</f>
        <v>0</v>
      </c>
      <c r="N17" s="3">
        <f>'D1'!N17*N$2</f>
        <v>1323.5261832787098</v>
      </c>
      <c r="O17" s="3">
        <f>'D1'!O17*O$2</f>
        <v>868.7482977891974</v>
      </c>
      <c r="P17" s="3">
        <f>'D1'!P17*P$2</f>
        <v>104.07243617026502</v>
      </c>
      <c r="Q17" s="3">
        <f>'D1'!Q17*Q$2</f>
        <v>460.07441526319093</v>
      </c>
      <c r="R17" s="3">
        <f>'D1'!R17*R$2</f>
        <v>50.056933199208935</v>
      </c>
      <c r="S17" s="3">
        <f>'D1'!S17*S$2</f>
        <v>0</v>
      </c>
      <c r="T17" s="3">
        <f>'D1'!T17*T$2</f>
        <v>0</v>
      </c>
      <c r="U17" s="3">
        <f>'D1'!U17*U$2</f>
        <v>0</v>
      </c>
      <c r="V17" s="3">
        <f>'D1'!V17*V$2</f>
        <v>0</v>
      </c>
      <c r="W17" s="3">
        <f>'D1'!W17*W$2</f>
        <v>0</v>
      </c>
      <c r="X17" s="3">
        <f>'D1'!X17*X$2</f>
        <v>52.466147614417096</v>
      </c>
      <c r="Y17" s="3">
        <f>'D1'!Y17*Y$2</f>
        <v>0</v>
      </c>
      <c r="Z17" s="3">
        <f>'D1'!Z17*Z$2</f>
        <v>0</v>
      </c>
      <c r="AA17" s="3">
        <f>'D1'!AA17*AA$2</f>
        <v>0</v>
      </c>
      <c r="AB17" s="3">
        <f>'D1'!AB17*AB$2</f>
        <v>0</v>
      </c>
      <c r="AC17" s="3">
        <f>'D1'!AC17*AC$2</f>
        <v>0</v>
      </c>
      <c r="AD17" s="3">
        <f>'D1'!AD17*AD$2</f>
        <v>0</v>
      </c>
      <c r="AE17" s="3">
        <f>'D1'!AE17*AE$2</f>
        <v>0</v>
      </c>
      <c r="AF17" s="3">
        <f>'D1'!AF17*AF$2</f>
        <v>0</v>
      </c>
      <c r="AG17" s="3">
        <f>'D1'!AG17*AG$2</f>
        <v>0</v>
      </c>
      <c r="AH17" s="3">
        <f>'D1'!AH17*AH$2</f>
        <v>0</v>
      </c>
      <c r="AI17" s="3">
        <f>A!AI16*AI$2</f>
        <v>0</v>
      </c>
      <c r="AJ17" s="3"/>
      <c r="AL17" s="10"/>
      <c r="AM17" s="10"/>
      <c r="AN17" s="10"/>
      <c r="AP17" s="15"/>
    </row>
    <row r="18" spans="1:42" ht="15">
      <c r="A18" s="4">
        <v>621</v>
      </c>
      <c r="B18" s="8">
        <v>15</v>
      </c>
      <c r="C18" s="4" t="s">
        <v>44</v>
      </c>
      <c r="D18" s="3">
        <f>'D1'!D18*D$2</f>
        <v>0</v>
      </c>
      <c r="E18" s="3">
        <f>'D1'!E18*E$2</f>
        <v>0</v>
      </c>
      <c r="F18" s="3">
        <f>'D1'!F18*F$2</f>
        <v>63.74023747199999</v>
      </c>
      <c r="G18" s="3">
        <f>'D1'!G18*G$2</f>
        <v>0</v>
      </c>
      <c r="H18" s="3">
        <f>'D1'!H18*H$2</f>
        <v>0</v>
      </c>
      <c r="I18" s="3">
        <f>'D1'!I18*I$2</f>
        <v>0</v>
      </c>
      <c r="J18" s="3">
        <f>'D1'!J18*J$2</f>
        <v>0</v>
      </c>
      <c r="K18" s="3">
        <f>'D1'!K18*K$2</f>
        <v>0</v>
      </c>
      <c r="L18" s="3">
        <f>'D1'!L18*L$2</f>
        <v>0</v>
      </c>
      <c r="M18" s="3">
        <f>'D1'!M18*M$2</f>
        <v>0</v>
      </c>
      <c r="N18" s="3">
        <f>'D1'!N18*N$2</f>
        <v>13759.078877340165</v>
      </c>
      <c r="O18" s="3">
        <f>'D1'!O18*O$2</f>
        <v>4241.92360244268</v>
      </c>
      <c r="P18" s="3">
        <f>'D1'!P18*P$2</f>
        <v>3011.2084346218785</v>
      </c>
      <c r="Q18" s="3">
        <f>'D1'!Q18*Q$2</f>
        <v>53610.48397794974</v>
      </c>
      <c r="R18" s="3">
        <f>'D1'!R18*R$2</f>
        <v>235.71112848232346</v>
      </c>
      <c r="S18" s="3">
        <f>'D1'!S18*S$2</f>
        <v>0</v>
      </c>
      <c r="T18" s="3">
        <f>'D1'!T18*T$2</f>
        <v>0</v>
      </c>
      <c r="U18" s="3">
        <f>'D1'!U18*U$2</f>
        <v>0</v>
      </c>
      <c r="V18" s="3">
        <f>'D1'!V18*V$2</f>
        <v>0</v>
      </c>
      <c r="W18" s="3">
        <f>'D1'!W18*W$2</f>
        <v>0</v>
      </c>
      <c r="X18" s="3">
        <f>'D1'!X18*X$2</f>
        <v>367.2630333009247</v>
      </c>
      <c r="Y18" s="3">
        <f>'D1'!Y18*Y$2</f>
        <v>0</v>
      </c>
      <c r="Z18" s="3">
        <f>'D1'!Z18*Z$2</f>
        <v>0</v>
      </c>
      <c r="AA18" s="3">
        <f>'D1'!AA18*AA$2</f>
        <v>0</v>
      </c>
      <c r="AB18" s="3">
        <f>'D1'!AB18*AB$2</f>
        <v>0</v>
      </c>
      <c r="AC18" s="3">
        <f>'D1'!AC18*AC$2</f>
        <v>0</v>
      </c>
      <c r="AD18" s="3">
        <f>'D1'!AD18*AD$2</f>
        <v>0</v>
      </c>
      <c r="AE18" s="3">
        <f>'D1'!AE18*AE$2</f>
        <v>0</v>
      </c>
      <c r="AF18" s="3">
        <f>'D1'!AF18*AF$2</f>
        <v>0</v>
      </c>
      <c r="AG18" s="3">
        <f>'D1'!AG18*AG$2</f>
        <v>0</v>
      </c>
      <c r="AH18" s="3">
        <f>'D1'!AH18*AH$2</f>
        <v>0</v>
      </c>
      <c r="AI18" s="3">
        <f>A!AI17*AI$2</f>
        <v>2248.111969111969</v>
      </c>
      <c r="AJ18" s="3"/>
      <c r="AL18" s="10"/>
      <c r="AM18" s="10"/>
      <c r="AN18" s="10"/>
      <c r="AP18" s="15"/>
    </row>
    <row r="19" spans="1:42" ht="15">
      <c r="A19" s="4">
        <v>622</v>
      </c>
      <c r="B19" s="8">
        <v>16</v>
      </c>
      <c r="C19" s="4" t="s">
        <v>332</v>
      </c>
      <c r="D19" s="3">
        <f>'D1'!D19*D$2</f>
        <v>0</v>
      </c>
      <c r="E19" s="3">
        <f>'D1'!E19*E$2</f>
        <v>0</v>
      </c>
      <c r="F19" s="3">
        <f>'D1'!F19*F$2</f>
        <v>13008.320130744</v>
      </c>
      <c r="G19" s="3">
        <f>'D1'!G19*G$2</f>
        <v>0</v>
      </c>
      <c r="H19" s="3">
        <f>'D1'!H19*H$2</f>
        <v>0</v>
      </c>
      <c r="I19" s="3">
        <f>'D1'!I19*I$2</f>
        <v>0</v>
      </c>
      <c r="J19" s="3">
        <f>'D1'!J19*J$2</f>
        <v>0</v>
      </c>
      <c r="K19" s="3">
        <f>'D1'!K19*K$2</f>
        <v>0</v>
      </c>
      <c r="L19" s="3">
        <f>'D1'!L19*L$2</f>
        <v>0</v>
      </c>
      <c r="M19" s="3">
        <f>'D1'!M19*M$2</f>
        <v>0</v>
      </c>
      <c r="N19" s="3">
        <f>'D1'!N19*N$2</f>
        <v>28103.95603682805</v>
      </c>
      <c r="O19" s="3">
        <f>'D1'!O19*O$2</f>
        <v>25448.61160353378</v>
      </c>
      <c r="P19" s="3">
        <f>'D1'!P19*P$2</f>
        <v>7723.41536241081</v>
      </c>
      <c r="Q19" s="3">
        <f>'D1'!Q19*Q$2</f>
        <v>25380.540249866797</v>
      </c>
      <c r="R19" s="3">
        <f>'D1'!R19*R$2</f>
        <v>4501.3221955330555</v>
      </c>
      <c r="S19" s="3">
        <f>'D1'!S19*S$2</f>
        <v>0</v>
      </c>
      <c r="T19" s="3">
        <f>'D1'!T19*T$2</f>
        <v>0</v>
      </c>
      <c r="U19" s="3">
        <f>'D1'!U19*U$2</f>
        <v>0</v>
      </c>
      <c r="V19" s="3">
        <f>'D1'!V19*V$2</f>
        <v>0</v>
      </c>
      <c r="W19" s="3">
        <f>'D1'!W19*W$2</f>
        <v>2171.4615228690004</v>
      </c>
      <c r="X19" s="3">
        <f>'D1'!X19*X$2</f>
        <v>5902.441606622007</v>
      </c>
      <c r="Y19" s="3">
        <f>'D1'!Y19*Y$2</f>
        <v>0</v>
      </c>
      <c r="Z19" s="3">
        <f>'D1'!Z19*Z$2</f>
        <v>116.54762354999998</v>
      </c>
      <c r="AA19" s="3">
        <f>'D1'!AA19*AA$2</f>
        <v>0</v>
      </c>
      <c r="AB19" s="3">
        <f>'D1'!AB19*AB$2</f>
        <v>0</v>
      </c>
      <c r="AC19" s="3">
        <f>'D1'!AC19*AC$2</f>
        <v>0</v>
      </c>
      <c r="AD19" s="3">
        <f>'D1'!AD19*AD$2</f>
        <v>0</v>
      </c>
      <c r="AE19" s="3">
        <f>'D1'!AE19*AE$2</f>
        <v>0</v>
      </c>
      <c r="AF19" s="3">
        <f>'D1'!AF19*AF$2</f>
        <v>0</v>
      </c>
      <c r="AG19" s="3">
        <f>'D1'!AG19*AG$2</f>
        <v>0</v>
      </c>
      <c r="AH19" s="3">
        <f>'D1'!AH19*AH$2</f>
        <v>0</v>
      </c>
      <c r="AI19" s="3">
        <f>A!AI18*AI$2</f>
        <v>0</v>
      </c>
      <c r="AJ19" s="3"/>
      <c r="AL19" s="10"/>
      <c r="AM19" s="10"/>
      <c r="AN19" s="10"/>
      <c r="AP19" s="15"/>
    </row>
    <row r="20" spans="1:42" ht="15">
      <c r="A20" s="4">
        <v>629</v>
      </c>
      <c r="B20" s="8">
        <v>17</v>
      </c>
      <c r="C20" s="4" t="s">
        <v>45</v>
      </c>
      <c r="D20" s="3">
        <f>'D1'!D20*D$2</f>
        <v>0</v>
      </c>
      <c r="E20" s="3">
        <f>'D1'!E20*E$2</f>
        <v>0</v>
      </c>
      <c r="F20" s="3">
        <f>'D1'!F20*F$2</f>
        <v>0</v>
      </c>
      <c r="G20" s="3">
        <f>'D1'!G20*G$2</f>
        <v>0</v>
      </c>
      <c r="H20" s="3">
        <f>'D1'!H20*H$2</f>
        <v>0</v>
      </c>
      <c r="I20" s="3">
        <f>'D1'!I20*I$2</f>
        <v>0</v>
      </c>
      <c r="J20" s="3">
        <f>'D1'!J20*J$2</f>
        <v>0</v>
      </c>
      <c r="K20" s="3">
        <f>'D1'!K20*K$2</f>
        <v>0</v>
      </c>
      <c r="L20" s="3">
        <f>'D1'!L20*L$2</f>
        <v>0</v>
      </c>
      <c r="M20" s="3">
        <f>'D1'!M20*M$2</f>
        <v>0</v>
      </c>
      <c r="N20" s="3">
        <f>'D1'!N20*N$2</f>
        <v>800.4650074769532</v>
      </c>
      <c r="O20" s="3">
        <f>'D1'!O20*O$2</f>
        <v>243.19092315852743</v>
      </c>
      <c r="P20" s="3">
        <f>'D1'!P20*P$2</f>
        <v>153.6963792448741</v>
      </c>
      <c r="Q20" s="3">
        <f>'D1'!Q20*Q$2</f>
        <v>1764.5452271196912</v>
      </c>
      <c r="R20" s="3">
        <f>'D1'!R20*R$2</f>
        <v>14.573537513676909</v>
      </c>
      <c r="S20" s="3">
        <f>'D1'!S20*S$2</f>
        <v>0</v>
      </c>
      <c r="T20" s="3">
        <f>'D1'!T20*T$2</f>
        <v>0</v>
      </c>
      <c r="U20" s="3">
        <f>'D1'!U20*U$2</f>
        <v>0</v>
      </c>
      <c r="V20" s="3">
        <f>'D1'!V20*V$2</f>
        <v>0</v>
      </c>
      <c r="W20" s="3">
        <f>'D1'!W20*W$2</f>
        <v>0</v>
      </c>
      <c r="X20" s="3">
        <f>'D1'!X20*X$2</f>
        <v>0</v>
      </c>
      <c r="Y20" s="3">
        <f>'D1'!Y20*Y$2</f>
        <v>0</v>
      </c>
      <c r="Z20" s="3">
        <f>'D1'!Z20*Z$2</f>
        <v>0</v>
      </c>
      <c r="AA20" s="3">
        <f>'D1'!AA20*AA$2</f>
        <v>0</v>
      </c>
      <c r="AB20" s="3">
        <f>'D1'!AB20*AB$2</f>
        <v>0</v>
      </c>
      <c r="AC20" s="3">
        <f>'D1'!AC20*AC$2</f>
        <v>0</v>
      </c>
      <c r="AD20" s="3">
        <f>'D1'!AD20*AD$2</f>
        <v>0</v>
      </c>
      <c r="AE20" s="3">
        <f>'D1'!AE20*AE$2</f>
        <v>0</v>
      </c>
      <c r="AF20" s="3">
        <f>'D1'!AF20*AF$2</f>
        <v>0</v>
      </c>
      <c r="AG20" s="3">
        <f>'D1'!AG20*AG$2</f>
        <v>0</v>
      </c>
      <c r="AH20" s="3">
        <f>'D1'!AH20*AH$2</f>
        <v>0</v>
      </c>
      <c r="AI20" s="3">
        <f>A!AI19*AI$2</f>
        <v>0</v>
      </c>
      <c r="AJ20" s="3"/>
      <c r="AL20" s="10"/>
      <c r="AM20" s="10"/>
      <c r="AN20" s="10"/>
      <c r="AP20" s="15"/>
    </row>
    <row r="21" spans="1:42" ht="15">
      <c r="A21" s="4">
        <v>711</v>
      </c>
      <c r="B21" s="8">
        <v>18</v>
      </c>
      <c r="C21" s="4" t="s">
        <v>46</v>
      </c>
      <c r="D21" s="3">
        <f>'D1'!D21*D$2</f>
        <v>0</v>
      </c>
      <c r="E21" s="3">
        <f>'D1'!E21*E$2</f>
        <v>2144.705933232652</v>
      </c>
      <c r="F21" s="3">
        <f>'D1'!F21*F$2</f>
        <v>0</v>
      </c>
      <c r="G21" s="3">
        <f>'D1'!G21*G$2</f>
        <v>0</v>
      </c>
      <c r="H21" s="3">
        <f>'D1'!H21*H$2</f>
        <v>0</v>
      </c>
      <c r="I21" s="3">
        <f>'D1'!I21*I$2</f>
        <v>0</v>
      </c>
      <c r="J21" s="3">
        <f>'D1'!J21*J$2</f>
        <v>0</v>
      </c>
      <c r="K21" s="3">
        <f>'D1'!K21*K$2</f>
        <v>0</v>
      </c>
      <c r="L21" s="3">
        <f>'D1'!L21*L$2</f>
        <v>0</v>
      </c>
      <c r="M21" s="3">
        <f>'D1'!M21*M$2</f>
        <v>0</v>
      </c>
      <c r="N21" s="3">
        <f>'D1'!N21*N$2</f>
        <v>2154.981809552989</v>
      </c>
      <c r="O21" s="3">
        <f>'D1'!O21*O$2</f>
        <v>34.42763068810479</v>
      </c>
      <c r="P21" s="3">
        <f>'D1'!P21*P$2</f>
        <v>26.190414400447832</v>
      </c>
      <c r="Q21" s="3">
        <f>'D1'!Q21*Q$2</f>
        <v>239.76687804503757</v>
      </c>
      <c r="R21" s="3">
        <f>'D1'!R21*R$2</f>
        <v>21.543490237628614</v>
      </c>
      <c r="S21" s="3">
        <f>'D1'!S21*S$2</f>
        <v>0</v>
      </c>
      <c r="T21" s="3">
        <f>'D1'!T21*T$2</f>
        <v>0</v>
      </c>
      <c r="U21" s="3">
        <f>'D1'!U21*U$2</f>
        <v>0</v>
      </c>
      <c r="V21" s="3">
        <f>'D1'!V21*V$2</f>
        <v>0</v>
      </c>
      <c r="W21" s="3">
        <f>'D1'!W21*W$2</f>
        <v>0</v>
      </c>
      <c r="X21" s="3">
        <f>'D1'!X21*X$2</f>
        <v>0</v>
      </c>
      <c r="Y21" s="3">
        <f>'D1'!Y21*Y$2</f>
        <v>0</v>
      </c>
      <c r="Z21" s="3">
        <f>'D1'!Z21*Z$2</f>
        <v>4.099665149999986</v>
      </c>
      <c r="AA21" s="3">
        <f>'D1'!AA21*AA$2</f>
        <v>0</v>
      </c>
      <c r="AB21" s="3">
        <f>'D1'!AB21*AB$2</f>
        <v>0</v>
      </c>
      <c r="AC21" s="3">
        <f>'D1'!AC21*AC$2</f>
        <v>0</v>
      </c>
      <c r="AD21" s="3">
        <f>'D1'!AD21*AD$2</f>
        <v>0</v>
      </c>
      <c r="AE21" s="3">
        <f>'D1'!AE21*AE$2</f>
        <v>0</v>
      </c>
      <c r="AF21" s="3">
        <f>'D1'!AF21*AF$2</f>
        <v>0</v>
      </c>
      <c r="AG21" s="3">
        <f>'D1'!AG21*AG$2</f>
        <v>0</v>
      </c>
      <c r="AH21" s="3">
        <f>'D1'!AH21*AH$2</f>
        <v>0</v>
      </c>
      <c r="AI21" s="3">
        <f>A!AI20*AI$2</f>
        <v>0</v>
      </c>
      <c r="AJ21" s="3"/>
      <c r="AL21" s="10"/>
      <c r="AM21" s="10"/>
      <c r="AN21" s="10"/>
      <c r="AP21" s="15"/>
    </row>
    <row r="22" spans="1:42" ht="15">
      <c r="A22" s="4">
        <v>721</v>
      </c>
      <c r="B22" s="8">
        <v>19</v>
      </c>
      <c r="C22" s="4" t="s">
        <v>47</v>
      </c>
      <c r="D22" s="3">
        <f>'D1'!D22*D$2</f>
        <v>0</v>
      </c>
      <c r="E22" s="3">
        <f>'D1'!E22*E$2</f>
        <v>0</v>
      </c>
      <c r="F22" s="3">
        <f>'D1'!F22*F$2</f>
        <v>0</v>
      </c>
      <c r="G22" s="3">
        <f>'D1'!G22*G$2</f>
        <v>0</v>
      </c>
      <c r="H22" s="3">
        <f>'D1'!H22*H$2</f>
        <v>0</v>
      </c>
      <c r="I22" s="3">
        <f>'D1'!I22*I$2</f>
        <v>0</v>
      </c>
      <c r="J22" s="3">
        <f>'D1'!J22*J$2</f>
        <v>0</v>
      </c>
      <c r="K22" s="3">
        <f>'D1'!K22*K$2</f>
        <v>0</v>
      </c>
      <c r="L22" s="3">
        <f>'D1'!L22*L$2</f>
        <v>0</v>
      </c>
      <c r="M22" s="3">
        <f>'D1'!M22*M$2</f>
        <v>0</v>
      </c>
      <c r="N22" s="3">
        <f>'D1'!N22*N$2</f>
        <v>892.6809951183742</v>
      </c>
      <c r="O22" s="3">
        <f>'D1'!O22*O$2</f>
        <v>34.42763068810479</v>
      </c>
      <c r="P22" s="3">
        <f>'D1'!P22*P$2</f>
        <v>51.69160736936935</v>
      </c>
      <c r="Q22" s="3">
        <f>'D1'!Q22*Q$2</f>
        <v>210.57786680474575</v>
      </c>
      <c r="R22" s="3">
        <f>'D1'!R22*R$2</f>
        <v>143.20084687367512</v>
      </c>
      <c r="S22" s="3">
        <f>'D1'!S22*S$2</f>
        <v>0</v>
      </c>
      <c r="T22" s="3">
        <f>'D1'!T22*T$2</f>
        <v>0</v>
      </c>
      <c r="U22" s="3">
        <f>'D1'!U22*U$2</f>
        <v>0</v>
      </c>
      <c r="V22" s="3">
        <f>'D1'!V22*V$2</f>
        <v>0</v>
      </c>
      <c r="W22" s="3">
        <f>'D1'!W22*W$2</f>
        <v>0</v>
      </c>
      <c r="X22" s="3">
        <f>'D1'!X22*X$2</f>
        <v>52.466147614417096</v>
      </c>
      <c r="Y22" s="3">
        <f>'D1'!Y22*Y$2</f>
        <v>45.325054251707506</v>
      </c>
      <c r="Z22" s="3">
        <f>'D1'!Z22*Z$2</f>
        <v>27.526323150000014</v>
      </c>
      <c r="AA22" s="3">
        <f>'D1'!AA22*AA$2</f>
        <v>0</v>
      </c>
      <c r="AB22" s="3">
        <f>'D1'!AB22*AB$2</f>
        <v>0</v>
      </c>
      <c r="AC22" s="3">
        <f>'D1'!AC22*AC$2</f>
        <v>0</v>
      </c>
      <c r="AD22" s="3">
        <f>'D1'!AD22*AD$2</f>
        <v>0</v>
      </c>
      <c r="AE22" s="3">
        <f>'D1'!AE22*AE$2</f>
        <v>0</v>
      </c>
      <c r="AF22" s="3">
        <f>'D1'!AF22*AF$2</f>
        <v>0</v>
      </c>
      <c r="AG22" s="3">
        <f>'D1'!AG22*AG$2</f>
        <v>0</v>
      </c>
      <c r="AH22" s="3">
        <f>'D1'!AH22*AH$2</f>
        <v>0</v>
      </c>
      <c r="AI22" s="3">
        <f>A!AI21*AI$2</f>
        <v>0</v>
      </c>
      <c r="AJ22" s="3"/>
      <c r="AL22" s="10"/>
      <c r="AM22" s="10"/>
      <c r="AN22" s="10"/>
      <c r="AP22" s="15"/>
    </row>
    <row r="23" spans="1:42" ht="15">
      <c r="A23" s="4">
        <v>1111</v>
      </c>
      <c r="B23" s="8">
        <v>20</v>
      </c>
      <c r="C23" s="4" t="s">
        <v>48</v>
      </c>
      <c r="D23" s="3">
        <f>'D1'!D23*D$2</f>
        <v>0</v>
      </c>
      <c r="E23" s="3">
        <f>'D1'!E23*E$2</f>
        <v>0</v>
      </c>
      <c r="F23" s="3">
        <f>'D1'!F23*F$2</f>
        <v>0</v>
      </c>
      <c r="G23" s="3">
        <f>'D1'!G23*G$2</f>
        <v>0</v>
      </c>
      <c r="H23" s="3">
        <f>'D1'!H23*H$2</f>
        <v>0</v>
      </c>
      <c r="I23" s="3">
        <f>'D1'!I23*I$2</f>
        <v>0</v>
      </c>
      <c r="J23" s="3">
        <f>'D1'!J23*J$2</f>
        <v>0</v>
      </c>
      <c r="K23" s="3">
        <f>'D1'!K23*K$2</f>
        <v>0</v>
      </c>
      <c r="L23" s="3">
        <f>'D1'!L23*L$2</f>
        <v>0</v>
      </c>
      <c r="M23" s="3">
        <f>'D1'!M23*M$2</f>
        <v>0</v>
      </c>
      <c r="N23" s="3">
        <f>'D1'!N23*N$2</f>
        <v>154.19722523644967</v>
      </c>
      <c r="O23" s="3">
        <f>'D1'!O23*O$2</f>
        <v>208.76329247042264</v>
      </c>
      <c r="P23" s="3">
        <f>'D1'!P23*P$2</f>
        <v>0</v>
      </c>
      <c r="Q23" s="3">
        <f>'D1'!Q23*Q$2</f>
        <v>0</v>
      </c>
      <c r="R23" s="3">
        <f>'D1'!R23*R$2</f>
        <v>0</v>
      </c>
      <c r="S23" s="3">
        <f>'D1'!S23*S$2</f>
        <v>0</v>
      </c>
      <c r="T23" s="3">
        <f>'D1'!T23*T$2</f>
        <v>0</v>
      </c>
      <c r="U23" s="3">
        <f>'D1'!U23*U$2</f>
        <v>0</v>
      </c>
      <c r="V23" s="3">
        <f>'D1'!V23*V$2</f>
        <v>0</v>
      </c>
      <c r="W23" s="3">
        <f>'D1'!W23*W$2</f>
        <v>0</v>
      </c>
      <c r="X23" s="3">
        <f>'D1'!X23*X$2</f>
        <v>0</v>
      </c>
      <c r="Y23" s="3">
        <f>'D1'!Y23*Y$2</f>
        <v>0</v>
      </c>
      <c r="Z23" s="3">
        <f>'D1'!Z23*Z$2</f>
        <v>186.2419311</v>
      </c>
      <c r="AA23" s="3">
        <f>'D1'!AA23*AA$2</f>
        <v>0</v>
      </c>
      <c r="AB23" s="3">
        <f>'D1'!AB23*AB$2</f>
        <v>0</v>
      </c>
      <c r="AC23" s="3">
        <f>'D1'!AC23*AC$2</f>
        <v>0</v>
      </c>
      <c r="AD23" s="3">
        <f>'D1'!AD23*AD$2</f>
        <v>0</v>
      </c>
      <c r="AE23" s="3">
        <f>'D1'!AE23*AE$2</f>
        <v>0</v>
      </c>
      <c r="AF23" s="3">
        <f>'D1'!AF23*AF$2</f>
        <v>0</v>
      </c>
      <c r="AG23" s="3">
        <f>'D1'!AG23*AG$2</f>
        <v>0</v>
      </c>
      <c r="AH23" s="3">
        <f>'D1'!AH23*AH$2</f>
        <v>0</v>
      </c>
      <c r="AI23" s="3">
        <f>A!AI22*AI$2</f>
        <v>0</v>
      </c>
      <c r="AJ23" s="3"/>
      <c r="AL23" s="10"/>
      <c r="AM23" s="10"/>
      <c r="AN23" s="10"/>
      <c r="AP23" s="15"/>
    </row>
    <row r="24" spans="1:42" ht="15">
      <c r="A24" s="4">
        <v>1112</v>
      </c>
      <c r="B24" s="8">
        <v>21</v>
      </c>
      <c r="C24" s="4" t="s">
        <v>49</v>
      </c>
      <c r="D24" s="3">
        <f>'D1'!D24*D$2</f>
        <v>0</v>
      </c>
      <c r="E24" s="3">
        <f>'D1'!E24*E$2</f>
        <v>0</v>
      </c>
      <c r="F24" s="3">
        <f>'D1'!F24*F$2</f>
        <v>0</v>
      </c>
      <c r="G24" s="3">
        <f>'D1'!G24*G$2</f>
        <v>0</v>
      </c>
      <c r="H24" s="3">
        <f>'D1'!H24*H$2</f>
        <v>0</v>
      </c>
      <c r="I24" s="3">
        <f>'D1'!I24*I$2</f>
        <v>0</v>
      </c>
      <c r="J24" s="3">
        <f>'D1'!J24*J$2</f>
        <v>0</v>
      </c>
      <c r="K24" s="3">
        <f>'D1'!K24*K$2</f>
        <v>0</v>
      </c>
      <c r="L24" s="3">
        <f>'D1'!L24*L$2</f>
        <v>0</v>
      </c>
      <c r="M24" s="3">
        <f>'D1'!M24*M$2</f>
        <v>0</v>
      </c>
      <c r="N24" s="3">
        <f>'D1'!N24*N$2</f>
        <v>221737.87749613103</v>
      </c>
      <c r="O24" s="3">
        <f>'D1'!O24*O$2</f>
        <v>156863.27295670778</v>
      </c>
      <c r="P24" s="3">
        <f>'D1'!P24*P$2</f>
        <v>8829.615760114626</v>
      </c>
      <c r="Q24" s="3">
        <f>'D1'!Q24*Q$2</f>
        <v>4945.452475850311</v>
      </c>
      <c r="R24" s="3">
        <f>'D1'!R24*R$2</f>
        <v>0</v>
      </c>
      <c r="S24" s="3">
        <f>'D1'!S24*S$2</f>
        <v>0</v>
      </c>
      <c r="T24" s="3">
        <f>'D1'!T24*T$2</f>
        <v>0</v>
      </c>
      <c r="U24" s="3">
        <f>'D1'!U24*U$2</f>
        <v>0.07313686663636365</v>
      </c>
      <c r="V24" s="3">
        <f>'D1'!V24*V$2</f>
        <v>0</v>
      </c>
      <c r="W24" s="3">
        <f>'D1'!W24*W$2</f>
        <v>0</v>
      </c>
      <c r="X24" s="3">
        <f>'D1'!X24*X$2</f>
        <v>10624.394891919614</v>
      </c>
      <c r="Y24" s="3">
        <f>'D1'!Y24*Y$2</f>
        <v>0</v>
      </c>
      <c r="Z24" s="3">
        <f>'D1'!Z24*Z$2</f>
        <v>18853.774358399998</v>
      </c>
      <c r="AA24" s="3">
        <f>'D1'!AA24*AA$2</f>
        <v>0</v>
      </c>
      <c r="AB24" s="3">
        <f>'D1'!AB24*AB$2</f>
        <v>0</v>
      </c>
      <c r="AC24" s="3">
        <f>'D1'!AC24*AC$2</f>
        <v>0</v>
      </c>
      <c r="AD24" s="3">
        <f>'D1'!AD24*AD$2</f>
        <v>0</v>
      </c>
      <c r="AE24" s="3">
        <f>'D1'!AE24*AE$2</f>
        <v>0</v>
      </c>
      <c r="AF24" s="3">
        <f>'D1'!AF24*AF$2</f>
        <v>0</v>
      </c>
      <c r="AG24" s="3">
        <f>'D1'!AG24*AG$2</f>
        <v>0</v>
      </c>
      <c r="AH24" s="3">
        <f>'D1'!AH24*AH$2</f>
        <v>0</v>
      </c>
      <c r="AI24" s="3">
        <f>A!AI23*AI$2</f>
        <v>0</v>
      </c>
      <c r="AJ24" s="3"/>
      <c r="AL24" s="10"/>
      <c r="AM24" s="10"/>
      <c r="AN24" s="10"/>
      <c r="AP24" s="15"/>
    </row>
    <row r="25" spans="1:42" ht="15">
      <c r="A25" s="4">
        <v>1113</v>
      </c>
      <c r="B25" s="8">
        <v>22</v>
      </c>
      <c r="C25" s="4" t="s">
        <v>334</v>
      </c>
      <c r="D25" s="3">
        <f>'D1'!D25*D$2</f>
        <v>0</v>
      </c>
      <c r="E25" s="3">
        <f>'D1'!E25*E$2</f>
        <v>0</v>
      </c>
      <c r="F25" s="3">
        <f>'D1'!F25*F$2</f>
        <v>0</v>
      </c>
      <c r="G25" s="3">
        <f>'D1'!G25*G$2</f>
        <v>0</v>
      </c>
      <c r="H25" s="3">
        <f>'D1'!H25*H$2</f>
        <v>0</v>
      </c>
      <c r="I25" s="3">
        <f>'D1'!I25*I$2</f>
        <v>0</v>
      </c>
      <c r="J25" s="3">
        <f>'D1'!J25*J$2</f>
        <v>0</v>
      </c>
      <c r="K25" s="3">
        <f>'D1'!K25*K$2</f>
        <v>0</v>
      </c>
      <c r="L25" s="3">
        <f>'D1'!L25*L$2</f>
        <v>0</v>
      </c>
      <c r="M25" s="3">
        <f>'D1'!M25*M$2</f>
        <v>0</v>
      </c>
      <c r="N25" s="3">
        <f>'D1'!N25*N$2</f>
        <v>166243.50552356848</v>
      </c>
      <c r="O25" s="3">
        <f>'D1'!O25*O$2</f>
        <v>31047.86285842441</v>
      </c>
      <c r="P25" s="3">
        <f>'D1'!P25*P$2</f>
        <v>16218.069506772277</v>
      </c>
      <c r="Q25" s="3">
        <f>'D1'!Q25*Q$2</f>
        <v>3707.004427513384</v>
      </c>
      <c r="R25" s="3">
        <f>'D1'!R25*R$2</f>
        <v>0</v>
      </c>
      <c r="S25" s="3">
        <f>'D1'!S25*S$2</f>
        <v>0</v>
      </c>
      <c r="T25" s="3">
        <f>'D1'!T25*T$2</f>
        <v>0</v>
      </c>
      <c r="U25" s="3">
        <f>'D1'!U25*U$2</f>
        <v>0</v>
      </c>
      <c r="V25" s="3">
        <f>'D1'!V25*V$2</f>
        <v>0</v>
      </c>
      <c r="W25" s="3">
        <f>'D1'!W25*W$2</f>
        <v>0</v>
      </c>
      <c r="X25" s="3">
        <f>'D1'!X25*X$2</f>
        <v>27256.16368569007</v>
      </c>
      <c r="Y25" s="3">
        <f>'D1'!Y25*Y$2</f>
        <v>0</v>
      </c>
      <c r="Z25" s="3">
        <f>'D1'!Z25*Z$2</f>
        <v>21419.57907585</v>
      </c>
      <c r="AA25" s="3">
        <f>'D1'!AA25*AA$2</f>
        <v>0</v>
      </c>
      <c r="AB25" s="3">
        <f>'D1'!AB25*AB$2</f>
        <v>0</v>
      </c>
      <c r="AC25" s="3">
        <f>'D1'!AC25*AC$2</f>
        <v>0</v>
      </c>
      <c r="AD25" s="3">
        <f>'D1'!AD25*AD$2</f>
        <v>0</v>
      </c>
      <c r="AE25" s="3">
        <f>'D1'!AE25*AE$2</f>
        <v>0</v>
      </c>
      <c r="AF25" s="3">
        <f>'D1'!AF25*AF$2</f>
        <v>0</v>
      </c>
      <c r="AG25" s="3">
        <f>'D1'!AG25*AG$2</f>
        <v>0</v>
      </c>
      <c r="AH25" s="3">
        <f>'D1'!AH25*AH$2</f>
        <v>0</v>
      </c>
      <c r="AI25" s="3">
        <f>A!AI24*AI$2</f>
        <v>0</v>
      </c>
      <c r="AJ25" s="3"/>
      <c r="AL25" s="10"/>
      <c r="AM25" s="10"/>
      <c r="AN25" s="10"/>
      <c r="AP25" s="15"/>
    </row>
    <row r="26" spans="1:42" ht="15">
      <c r="A26" s="4">
        <v>1114</v>
      </c>
      <c r="B26" s="8">
        <v>23</v>
      </c>
      <c r="C26" s="4" t="s">
        <v>50</v>
      </c>
      <c r="D26" s="3">
        <f>'D1'!D26*D$2</f>
        <v>0</v>
      </c>
      <c r="E26" s="3">
        <f>'D1'!E26*E$2</f>
        <v>0</v>
      </c>
      <c r="F26" s="3">
        <f>'D1'!F26*F$2</f>
        <v>0</v>
      </c>
      <c r="G26" s="3">
        <f>'D1'!G26*G$2</f>
        <v>0</v>
      </c>
      <c r="H26" s="3">
        <f>'D1'!H26*H$2</f>
        <v>0</v>
      </c>
      <c r="I26" s="3">
        <f>'D1'!I26*I$2</f>
        <v>0</v>
      </c>
      <c r="J26" s="3">
        <f>'D1'!J26*J$2</f>
        <v>0</v>
      </c>
      <c r="K26" s="3">
        <f>'D1'!K26*K$2</f>
        <v>0</v>
      </c>
      <c r="L26" s="3">
        <f>'D1'!L26*L$2</f>
        <v>0</v>
      </c>
      <c r="M26" s="3">
        <f>'D1'!M26*M$2</f>
        <v>0</v>
      </c>
      <c r="N26" s="3">
        <f>'D1'!N26*N$2</f>
        <v>110685.64057590983</v>
      </c>
      <c r="O26" s="3">
        <f>'D1'!O26*O$2</f>
        <v>8324.161598715096</v>
      </c>
      <c r="P26" s="3">
        <f>'D1'!P26*P$2</f>
        <v>10942.76866937322</v>
      </c>
      <c r="Q26" s="3">
        <f>'D1'!Q26*Q$2</f>
        <v>3148.2433551997847</v>
      </c>
      <c r="R26" s="3">
        <f>'D1'!R26*R$2</f>
        <v>0</v>
      </c>
      <c r="S26" s="3">
        <f>'D1'!S26*S$2</f>
        <v>0</v>
      </c>
      <c r="T26" s="3">
        <f>'D1'!T26*T$2</f>
        <v>0</v>
      </c>
      <c r="U26" s="3">
        <f>'D1'!U26*U$2</f>
        <v>0</v>
      </c>
      <c r="V26" s="3">
        <f>'D1'!V26*V$2</f>
        <v>0</v>
      </c>
      <c r="W26" s="3">
        <f>'D1'!W26*W$2</f>
        <v>0</v>
      </c>
      <c r="X26" s="3">
        <f>'D1'!X26*X$2</f>
        <v>10493.22952288357</v>
      </c>
      <c r="Y26" s="3">
        <f>'D1'!Y26*Y$2</f>
        <v>0</v>
      </c>
      <c r="Z26" s="3">
        <f>'D1'!Z26*Z$2</f>
        <v>6752.7341684999965</v>
      </c>
      <c r="AA26" s="3">
        <f>'D1'!AA26*AA$2</f>
        <v>0</v>
      </c>
      <c r="AB26" s="3">
        <f>'D1'!AB26*AB$2</f>
        <v>0</v>
      </c>
      <c r="AC26" s="3">
        <f>'D1'!AC26*AC$2</f>
        <v>0</v>
      </c>
      <c r="AD26" s="3">
        <f>'D1'!AD26*AD$2</f>
        <v>0</v>
      </c>
      <c r="AE26" s="3">
        <f>'D1'!AE26*AE$2</f>
        <v>0</v>
      </c>
      <c r="AF26" s="3">
        <f>'D1'!AF26*AF$2</f>
        <v>0</v>
      </c>
      <c r="AG26" s="3">
        <f>'D1'!AG26*AG$2</f>
        <v>0</v>
      </c>
      <c r="AH26" s="3">
        <f>'D1'!AH26*AH$2</f>
        <v>0</v>
      </c>
      <c r="AI26" s="3">
        <f>A!AI25*AI$2</f>
        <v>0</v>
      </c>
      <c r="AJ26" s="3"/>
      <c r="AL26" s="10"/>
      <c r="AM26" s="10"/>
      <c r="AN26" s="10"/>
      <c r="AP26" s="15"/>
    </row>
    <row r="27" spans="1:42" ht="15">
      <c r="A27" s="4">
        <v>1115</v>
      </c>
      <c r="B27" s="8">
        <v>24</v>
      </c>
      <c r="C27" s="4" t="s">
        <v>51</v>
      </c>
      <c r="D27" s="3">
        <f>'D1'!D27*D$2</f>
        <v>0</v>
      </c>
      <c r="E27" s="3">
        <f>'D1'!E27*E$2</f>
        <v>0</v>
      </c>
      <c r="F27" s="3">
        <f>'D1'!F27*F$2</f>
        <v>0</v>
      </c>
      <c r="G27" s="3">
        <f>'D1'!G27*G$2</f>
        <v>0</v>
      </c>
      <c r="H27" s="3">
        <f>'D1'!H27*H$2</f>
        <v>0</v>
      </c>
      <c r="I27" s="3">
        <f>'D1'!I27*I$2</f>
        <v>0</v>
      </c>
      <c r="J27" s="3">
        <f>'D1'!J27*J$2</f>
        <v>0</v>
      </c>
      <c r="K27" s="3">
        <f>'D1'!K27*K$2</f>
        <v>0</v>
      </c>
      <c r="L27" s="3">
        <f>'D1'!L27*L$2</f>
        <v>0</v>
      </c>
      <c r="M27" s="3">
        <f>'D1'!M27*M$2</f>
        <v>0</v>
      </c>
      <c r="N27" s="3">
        <f>'D1'!N27*N$2</f>
        <v>304719.4166045754</v>
      </c>
      <c r="O27" s="3">
        <f>'D1'!O27*O$2</f>
        <v>73800.38764802339</v>
      </c>
      <c r="P27" s="3">
        <f>'D1'!P27*P$2</f>
        <v>31975.73909724155</v>
      </c>
      <c r="Q27" s="3">
        <f>'D1'!Q27*Q$2</f>
        <v>3109.3246735461084</v>
      </c>
      <c r="R27" s="3">
        <f>'D1'!R27*R$2</f>
        <v>0</v>
      </c>
      <c r="S27" s="3">
        <f>'D1'!S27*S$2</f>
        <v>0</v>
      </c>
      <c r="T27" s="3">
        <f>'D1'!T27*T$2</f>
        <v>0</v>
      </c>
      <c r="U27" s="3">
        <f>'D1'!U27*U$2</f>
        <v>7.094276063727272</v>
      </c>
      <c r="V27" s="3">
        <f>'D1'!V27*V$2</f>
        <v>0</v>
      </c>
      <c r="W27" s="3">
        <f>'D1'!W27*W$2</f>
        <v>0</v>
      </c>
      <c r="X27" s="3">
        <f>'D1'!X27*X$2</f>
        <v>81243.82958092602</v>
      </c>
      <c r="Y27" s="3">
        <f>'D1'!Y27*Y$2</f>
        <v>0</v>
      </c>
      <c r="Z27" s="3">
        <f>'D1'!Z27*Z$2</f>
        <v>103961.6515395</v>
      </c>
      <c r="AA27" s="3">
        <f>'D1'!AA27*AA$2</f>
        <v>0</v>
      </c>
      <c r="AB27" s="3">
        <f>'D1'!AB27*AB$2</f>
        <v>0</v>
      </c>
      <c r="AC27" s="3">
        <f>'D1'!AC27*AC$2</f>
        <v>0</v>
      </c>
      <c r="AD27" s="3">
        <f>'D1'!AD27*AD$2</f>
        <v>0</v>
      </c>
      <c r="AE27" s="3">
        <f>'D1'!AE27*AE$2</f>
        <v>0</v>
      </c>
      <c r="AF27" s="3">
        <f>'D1'!AF27*AF$2</f>
        <v>0</v>
      </c>
      <c r="AG27" s="3">
        <f>'D1'!AG27*AG$2</f>
        <v>0</v>
      </c>
      <c r="AH27" s="3">
        <f>'D1'!AH27*AH$2</f>
        <v>0</v>
      </c>
      <c r="AI27" s="3">
        <f>A!AI26*AI$2</f>
        <v>0</v>
      </c>
      <c r="AJ27" s="3"/>
      <c r="AL27" s="10"/>
      <c r="AM27" s="10"/>
      <c r="AN27" s="10"/>
      <c r="AP27" s="15"/>
    </row>
    <row r="28" spans="1:42" ht="15">
      <c r="A28" s="4">
        <v>1116</v>
      </c>
      <c r="B28" s="8">
        <v>25</v>
      </c>
      <c r="C28" s="4" t="s">
        <v>52</v>
      </c>
      <c r="D28" s="3">
        <f>'D1'!D28*D$2</f>
        <v>0</v>
      </c>
      <c r="E28" s="3">
        <f>'D1'!E28*E$2</f>
        <v>0</v>
      </c>
      <c r="F28" s="3">
        <f>'D1'!F28*F$2</f>
        <v>0</v>
      </c>
      <c r="G28" s="3">
        <f>'D1'!G28*G$2</f>
        <v>0</v>
      </c>
      <c r="H28" s="3">
        <f>'D1'!H28*H$2</f>
        <v>0</v>
      </c>
      <c r="I28" s="3">
        <f>'D1'!I28*I$2</f>
        <v>0</v>
      </c>
      <c r="J28" s="3">
        <f>'D1'!J28*J$2</f>
        <v>0</v>
      </c>
      <c r="K28" s="3">
        <f>'D1'!K28*K$2</f>
        <v>0</v>
      </c>
      <c r="L28" s="3">
        <f>'D1'!L28*L$2</f>
        <v>0</v>
      </c>
      <c r="M28" s="3">
        <f>'D1'!M28*M$2</f>
        <v>0</v>
      </c>
      <c r="N28" s="3">
        <f>'D1'!N28*N$2</f>
        <v>50879.79324673832</v>
      </c>
      <c r="O28" s="3">
        <f>'D1'!O28*O$2</f>
        <v>8124.920842392352</v>
      </c>
      <c r="P28" s="3">
        <f>'D1'!P28*P$2</f>
        <v>1468.7308707208363</v>
      </c>
      <c r="Q28" s="3">
        <f>'D1'!Q28*Q$2</f>
        <v>608.1044008388154</v>
      </c>
      <c r="R28" s="3">
        <f>'D1'!R28*R$2</f>
        <v>0</v>
      </c>
      <c r="S28" s="3">
        <f>'D1'!S28*S$2</f>
        <v>0</v>
      </c>
      <c r="T28" s="3">
        <f>'D1'!T28*T$2</f>
        <v>0</v>
      </c>
      <c r="U28" s="3">
        <f>'D1'!U28*U$2</f>
        <v>0</v>
      </c>
      <c r="V28" s="3">
        <f>'D1'!V28*V$2</f>
        <v>0</v>
      </c>
      <c r="W28" s="3">
        <f>'D1'!W28*W$2</f>
        <v>0</v>
      </c>
      <c r="X28" s="3">
        <f>'D1'!X28*X$2</f>
        <v>1678.916723661367</v>
      </c>
      <c r="Y28" s="3">
        <f>'D1'!Y28*Y$2</f>
        <v>0</v>
      </c>
      <c r="Z28" s="3">
        <f>'D1'!Z28*Z$2</f>
        <v>8243.840950199981</v>
      </c>
      <c r="AA28" s="3">
        <f>'D1'!AA28*AA$2</f>
        <v>0</v>
      </c>
      <c r="AB28" s="3">
        <f>'D1'!AB28*AB$2</f>
        <v>0</v>
      </c>
      <c r="AC28" s="3">
        <f>'D1'!AC28*AC$2</f>
        <v>0</v>
      </c>
      <c r="AD28" s="3">
        <f>'D1'!AD28*AD$2</f>
        <v>0</v>
      </c>
      <c r="AE28" s="3">
        <f>'D1'!AE28*AE$2</f>
        <v>0</v>
      </c>
      <c r="AF28" s="3">
        <f>'D1'!AF28*AF$2</f>
        <v>0</v>
      </c>
      <c r="AG28" s="3">
        <f>'D1'!AG28*AG$2</f>
        <v>0</v>
      </c>
      <c r="AH28" s="3">
        <f>'D1'!AH28*AH$2</f>
        <v>0</v>
      </c>
      <c r="AI28" s="3">
        <f>A!AI27*AI$2</f>
        <v>0</v>
      </c>
      <c r="AJ28" s="3"/>
      <c r="AL28" s="10"/>
      <c r="AM28" s="10"/>
      <c r="AN28" s="10"/>
      <c r="AP28" s="15"/>
    </row>
    <row r="29" spans="1:42" ht="15">
      <c r="A29" s="4">
        <v>1117</v>
      </c>
      <c r="B29" s="8">
        <v>26</v>
      </c>
      <c r="C29" s="4" t="s">
        <v>53</v>
      </c>
      <c r="D29" s="3">
        <f>'D1'!D29*D$2</f>
        <v>0</v>
      </c>
      <c r="E29" s="3">
        <f>'D1'!E29*E$2</f>
        <v>0</v>
      </c>
      <c r="F29" s="3">
        <f>'D1'!F29*F$2</f>
        <v>0</v>
      </c>
      <c r="G29" s="3">
        <f>'D1'!G29*G$2</f>
        <v>0</v>
      </c>
      <c r="H29" s="3">
        <f>'D1'!H29*H$2</f>
        <v>0</v>
      </c>
      <c r="I29" s="3">
        <f>'D1'!I29*I$2</f>
        <v>0</v>
      </c>
      <c r="J29" s="3">
        <f>'D1'!J29*J$2</f>
        <v>0</v>
      </c>
      <c r="K29" s="3">
        <f>'D1'!K29*K$2</f>
        <v>0</v>
      </c>
      <c r="L29" s="3">
        <f>'D1'!L29*L$2</f>
        <v>0</v>
      </c>
      <c r="M29" s="3">
        <f>'D1'!M29*M$2</f>
        <v>0</v>
      </c>
      <c r="N29" s="3">
        <f>'D1'!N29*N$2</f>
        <v>213458.84706469116</v>
      </c>
      <c r="O29" s="3">
        <f>'D1'!O29*O$2</f>
        <v>330607.8049950759</v>
      </c>
      <c r="P29" s="3">
        <f>'D1'!P29*P$2</f>
        <v>8442.962536992007</v>
      </c>
      <c r="Q29" s="3">
        <f>'D1'!Q29*Q$2</f>
        <v>1312.1155528956735</v>
      </c>
      <c r="R29" s="3">
        <f>'D1'!R29*R$2</f>
        <v>0</v>
      </c>
      <c r="S29" s="3">
        <f>'D1'!S29*S$2</f>
        <v>0</v>
      </c>
      <c r="T29" s="3">
        <f>'D1'!T29*T$2</f>
        <v>0</v>
      </c>
      <c r="U29" s="3">
        <f>'D1'!U29*U$2</f>
        <v>0.05063321536363618</v>
      </c>
      <c r="V29" s="3">
        <f>'D1'!V29*V$2</f>
        <v>157.75348571428574</v>
      </c>
      <c r="W29" s="3">
        <f>'D1'!W29*W$2</f>
        <v>0</v>
      </c>
      <c r="X29" s="3">
        <f>'D1'!X29*X$2</f>
        <v>22639.14269562128</v>
      </c>
      <c r="Y29" s="3">
        <f>'D1'!Y29*Y$2</f>
        <v>0</v>
      </c>
      <c r="Z29" s="3">
        <f>'D1'!Z29*Z$2</f>
        <v>138587.42339639997</v>
      </c>
      <c r="AA29" s="3">
        <f>'D1'!AA29*AA$2</f>
        <v>0</v>
      </c>
      <c r="AB29" s="3">
        <f>'D1'!AB29*AB$2</f>
        <v>0</v>
      </c>
      <c r="AC29" s="3">
        <f>'D1'!AC29*AC$2</f>
        <v>0</v>
      </c>
      <c r="AD29" s="3">
        <f>'D1'!AD29*AD$2</f>
        <v>0</v>
      </c>
      <c r="AE29" s="3">
        <f>'D1'!AE29*AE$2</f>
        <v>0</v>
      </c>
      <c r="AF29" s="3">
        <f>'D1'!AF29*AF$2</f>
        <v>0</v>
      </c>
      <c r="AG29" s="3">
        <f>'D1'!AG29*AG$2</f>
        <v>0</v>
      </c>
      <c r="AH29" s="3">
        <f>'D1'!AH29*AH$2</f>
        <v>0</v>
      </c>
      <c r="AI29" s="3">
        <f>A!AI28*AI$2</f>
        <v>0</v>
      </c>
      <c r="AJ29" s="3"/>
      <c r="AL29" s="10"/>
      <c r="AM29" s="10"/>
      <c r="AN29" s="10"/>
      <c r="AP29" s="15"/>
    </row>
    <row r="30" spans="1:42" ht="15">
      <c r="A30" s="4">
        <v>1119</v>
      </c>
      <c r="B30" s="8">
        <v>27</v>
      </c>
      <c r="C30" s="4" t="s">
        <v>54</v>
      </c>
      <c r="D30" s="3">
        <f>'D1'!D30*D$2</f>
        <v>0</v>
      </c>
      <c r="E30" s="3">
        <f>'D1'!E30*E$2</f>
        <v>0</v>
      </c>
      <c r="F30" s="3">
        <f>'D1'!F30*F$2</f>
        <v>0</v>
      </c>
      <c r="G30" s="3">
        <f>'D1'!G30*G$2</f>
        <v>0</v>
      </c>
      <c r="H30" s="3">
        <f>'D1'!H30*H$2</f>
        <v>0</v>
      </c>
      <c r="I30" s="3">
        <f>'D1'!I30*I$2</f>
        <v>0</v>
      </c>
      <c r="J30" s="3">
        <f>'D1'!J30*J$2</f>
        <v>0</v>
      </c>
      <c r="K30" s="3">
        <f>'D1'!K30*K$2</f>
        <v>0</v>
      </c>
      <c r="L30" s="3">
        <f>'D1'!L30*L$2</f>
        <v>0</v>
      </c>
      <c r="M30" s="3">
        <f>'D1'!M30*M$2</f>
        <v>0</v>
      </c>
      <c r="N30" s="3">
        <f>'D1'!N30*N$2</f>
        <v>433200.47518901236</v>
      </c>
      <c r="O30" s="3">
        <f>'D1'!O30*O$2</f>
        <v>76471.8252888641</v>
      </c>
      <c r="P30" s="3">
        <f>'D1'!P30*P$2</f>
        <v>15858.295919481634</v>
      </c>
      <c r="Q30" s="3">
        <f>'D1'!Q30*Q$2</f>
        <v>11383.019407244441</v>
      </c>
      <c r="R30" s="3">
        <f>'D1'!R30*R$2</f>
        <v>0</v>
      </c>
      <c r="S30" s="3">
        <f>'D1'!S30*S$2</f>
        <v>0</v>
      </c>
      <c r="T30" s="3">
        <f>'D1'!T30*T$2</f>
        <v>0</v>
      </c>
      <c r="U30" s="3">
        <f>'D1'!U30*U$2</f>
        <v>198.59669155130456</v>
      </c>
      <c r="V30" s="3">
        <f>'D1'!V30*V$2</f>
        <v>143.50838701587304</v>
      </c>
      <c r="W30" s="3">
        <f>'D1'!W30*W$2</f>
        <v>0</v>
      </c>
      <c r="X30" s="3">
        <f>'D1'!X30*X$2</f>
        <v>127046.77644831283</v>
      </c>
      <c r="Y30" s="3">
        <f>'D1'!Y30*Y$2</f>
        <v>0</v>
      </c>
      <c r="Z30" s="3">
        <f>'D1'!Z30*Z$2</f>
        <v>241162.80244874986</v>
      </c>
      <c r="AA30" s="3">
        <f>'D1'!AA30*AA$2</f>
        <v>0</v>
      </c>
      <c r="AB30" s="3">
        <f>'D1'!AB30*AB$2</f>
        <v>0</v>
      </c>
      <c r="AC30" s="3">
        <f>'D1'!AC30*AC$2</f>
        <v>0</v>
      </c>
      <c r="AD30" s="3">
        <f>'D1'!AD30*AD$2</f>
        <v>0</v>
      </c>
      <c r="AE30" s="3">
        <f>'D1'!AE30*AE$2</f>
        <v>0</v>
      </c>
      <c r="AF30" s="3">
        <f>'D1'!AF30*AF$2</f>
        <v>0</v>
      </c>
      <c r="AG30" s="3">
        <f>'D1'!AG30*AG$2</f>
        <v>0</v>
      </c>
      <c r="AH30" s="3">
        <f>'D1'!AH30*AH$2</f>
        <v>0</v>
      </c>
      <c r="AI30" s="3">
        <f>A!AI29*AI$2</f>
        <v>0</v>
      </c>
      <c r="AJ30" s="3"/>
      <c r="AL30" s="10"/>
      <c r="AM30" s="10"/>
      <c r="AN30" s="10"/>
      <c r="AP30" s="15"/>
    </row>
    <row r="31" spans="1:42" ht="15">
      <c r="A31" s="4">
        <v>1121</v>
      </c>
      <c r="B31" s="8">
        <v>28</v>
      </c>
      <c r="C31" s="4" t="s">
        <v>55</v>
      </c>
      <c r="D31" s="3">
        <f>'D1'!D31*D$2</f>
        <v>0</v>
      </c>
      <c r="E31" s="3">
        <f>'D1'!E31*E$2</f>
        <v>0</v>
      </c>
      <c r="F31" s="3">
        <f>'D1'!F31*F$2</f>
        <v>0</v>
      </c>
      <c r="G31" s="3">
        <f>'D1'!G31*G$2</f>
        <v>0</v>
      </c>
      <c r="H31" s="3">
        <f>'D1'!H31*H$2</f>
        <v>0</v>
      </c>
      <c r="I31" s="3">
        <f>'D1'!I31*I$2</f>
        <v>0</v>
      </c>
      <c r="J31" s="3">
        <f>'D1'!J31*J$2</f>
        <v>0</v>
      </c>
      <c r="K31" s="3">
        <f>'D1'!K31*K$2</f>
        <v>0</v>
      </c>
      <c r="L31" s="3">
        <f>'D1'!L31*L$2</f>
        <v>0</v>
      </c>
      <c r="M31" s="3">
        <f>'D1'!M31*M$2</f>
        <v>0</v>
      </c>
      <c r="N31" s="3">
        <f>'D1'!N31*N$2</f>
        <v>94895.54236420634</v>
      </c>
      <c r="O31" s="3">
        <f>'D1'!O31*O$2</f>
        <v>108845.51818017065</v>
      </c>
      <c r="P31" s="3">
        <f>'D1'!P31*P$2</f>
        <v>2470.858832254477</v>
      </c>
      <c r="Q31" s="3">
        <f>'D1'!Q31*Q$2</f>
        <v>1199.5293666832047</v>
      </c>
      <c r="R31" s="3">
        <f>'D1'!R31*R$2</f>
        <v>278.79810895758067</v>
      </c>
      <c r="S31" s="3">
        <f>'D1'!S31*S$2</f>
        <v>0</v>
      </c>
      <c r="T31" s="3">
        <f>'D1'!T31*T$2</f>
        <v>0</v>
      </c>
      <c r="U31" s="3">
        <f>'D1'!U31*U$2</f>
        <v>0</v>
      </c>
      <c r="V31" s="3">
        <f>'D1'!V31*V$2</f>
        <v>2.286617142857167</v>
      </c>
      <c r="W31" s="3">
        <f>'D1'!W31*W$2</f>
        <v>0</v>
      </c>
      <c r="X31" s="3">
        <f>'D1'!X31*X$2</f>
        <v>9181.57583252312</v>
      </c>
      <c r="Y31" s="3">
        <f>'D1'!Y31*Y$2</f>
        <v>0</v>
      </c>
      <c r="Z31" s="3">
        <f>'D1'!Z31*Z$2</f>
        <v>147450.8994507</v>
      </c>
      <c r="AA31" s="3">
        <f>'D1'!AA31*AA$2</f>
        <v>0</v>
      </c>
      <c r="AB31" s="3">
        <f>'D1'!AB31*AB$2</f>
        <v>0</v>
      </c>
      <c r="AC31" s="3">
        <f>'D1'!AC31*AC$2</f>
        <v>0</v>
      </c>
      <c r="AD31" s="3">
        <f>'D1'!AD31*AD$2</f>
        <v>0</v>
      </c>
      <c r="AE31" s="3">
        <f>'D1'!AE31*AE$2</f>
        <v>0</v>
      </c>
      <c r="AF31" s="3">
        <f>'D1'!AF31*AF$2</f>
        <v>0</v>
      </c>
      <c r="AG31" s="3">
        <f>'D1'!AG31*AG$2</f>
        <v>0</v>
      </c>
      <c r="AH31" s="3">
        <f>'D1'!AH31*AH$2</f>
        <v>0</v>
      </c>
      <c r="AI31" s="3">
        <f>A!AI30*AI$2</f>
        <v>0</v>
      </c>
      <c r="AJ31" s="3"/>
      <c r="AL31" s="10"/>
      <c r="AM31" s="10"/>
      <c r="AN31" s="10"/>
      <c r="AP31" s="15"/>
    </row>
    <row r="32" spans="1:42" ht="15">
      <c r="A32" s="4">
        <v>1129</v>
      </c>
      <c r="B32" s="8">
        <v>29</v>
      </c>
      <c r="C32" s="4" t="s">
        <v>335</v>
      </c>
      <c r="D32" s="3">
        <f>'D1'!D32*D$2</f>
        <v>0</v>
      </c>
      <c r="E32" s="3">
        <f>'D1'!E32*E$2</f>
        <v>0</v>
      </c>
      <c r="F32" s="3">
        <f>'D1'!F32*F$2</f>
        <v>0</v>
      </c>
      <c r="G32" s="3">
        <f>'D1'!G32*G$2</f>
        <v>0</v>
      </c>
      <c r="H32" s="3">
        <f>'D1'!H32*H$2</f>
        <v>0</v>
      </c>
      <c r="I32" s="3">
        <f>'D1'!I32*I$2</f>
        <v>0</v>
      </c>
      <c r="J32" s="3">
        <f>'D1'!J32*J$2</f>
        <v>0</v>
      </c>
      <c r="K32" s="3">
        <f>'D1'!K32*K$2</f>
        <v>0</v>
      </c>
      <c r="L32" s="3">
        <f>'D1'!L32*L$2</f>
        <v>0</v>
      </c>
      <c r="M32" s="3">
        <f>'D1'!M32*M$2</f>
        <v>0</v>
      </c>
      <c r="N32" s="3">
        <f>'D1'!N32*N$2</f>
        <v>187171.24363689718</v>
      </c>
      <c r="O32" s="3">
        <f>'D1'!O32*O$2</f>
        <v>44365.49591247561</v>
      </c>
      <c r="P32" s="3">
        <f>'D1'!P32*P$2</f>
        <v>31200.364986701465</v>
      </c>
      <c r="Q32" s="3">
        <f>'D1'!Q32*Q$2</f>
        <v>3499.2064665410735</v>
      </c>
      <c r="R32" s="3">
        <f>'D1'!R32*R$2</f>
        <v>0</v>
      </c>
      <c r="S32" s="3">
        <f>'D1'!S32*S$2</f>
        <v>0</v>
      </c>
      <c r="T32" s="3">
        <f>'D1'!T32*T$2</f>
        <v>0</v>
      </c>
      <c r="U32" s="3">
        <f>'D1'!U32*U$2</f>
        <v>2436.769424663165</v>
      </c>
      <c r="V32" s="3">
        <f>'D1'!V32*V$2</f>
        <v>4271.331687393814</v>
      </c>
      <c r="W32" s="3">
        <f>'D1'!W32*W$2</f>
        <v>3887.7218810636764</v>
      </c>
      <c r="X32" s="3">
        <f>'D1'!X32*X$2</f>
        <v>22665.375769428505</v>
      </c>
      <c r="Y32" s="3">
        <f>'D1'!Y32*Y$2</f>
        <v>0</v>
      </c>
      <c r="Z32" s="3">
        <f>'D1'!Z32*Z$2</f>
        <v>61837.592123249924</v>
      </c>
      <c r="AA32" s="3">
        <f>'D1'!AA32*AA$2</f>
        <v>0</v>
      </c>
      <c r="AB32" s="3">
        <f>'D1'!AB32*AB$2</f>
        <v>0</v>
      </c>
      <c r="AC32" s="3">
        <f>'D1'!AC32*AC$2</f>
        <v>0</v>
      </c>
      <c r="AD32" s="3">
        <f>'D1'!AD32*AD$2</f>
        <v>0</v>
      </c>
      <c r="AE32" s="3">
        <f>'D1'!AE32*AE$2</f>
        <v>0</v>
      </c>
      <c r="AF32" s="3">
        <f>'D1'!AF32*AF$2</f>
        <v>0</v>
      </c>
      <c r="AG32" s="3">
        <f>'D1'!AG32*AG$2</f>
        <v>0</v>
      </c>
      <c r="AH32" s="3">
        <f>'D1'!AH32*AH$2</f>
        <v>0</v>
      </c>
      <c r="AI32" s="3">
        <f>A!AI31*AI$2</f>
        <v>0</v>
      </c>
      <c r="AJ32" s="3"/>
      <c r="AL32" s="10"/>
      <c r="AM32" s="10"/>
      <c r="AN32" s="10"/>
      <c r="AP32" s="15"/>
    </row>
    <row r="33" spans="1:42" ht="15">
      <c r="A33" s="4">
        <v>1131</v>
      </c>
      <c r="B33" s="8">
        <v>30</v>
      </c>
      <c r="C33" s="4" t="s">
        <v>56</v>
      </c>
      <c r="D33" s="3">
        <f>'D1'!D33*D$2</f>
        <v>0</v>
      </c>
      <c r="E33" s="3">
        <f>'D1'!E33*E$2</f>
        <v>0</v>
      </c>
      <c r="F33" s="3">
        <f>'D1'!F33*F$2</f>
        <v>0</v>
      </c>
      <c r="G33" s="3">
        <f>'D1'!G33*G$2</f>
        <v>0</v>
      </c>
      <c r="H33" s="3">
        <f>'D1'!H33*H$2</f>
        <v>0</v>
      </c>
      <c r="I33" s="3">
        <f>'D1'!I33*I$2</f>
        <v>0</v>
      </c>
      <c r="J33" s="3">
        <f>'D1'!J33*J$2</f>
        <v>0</v>
      </c>
      <c r="K33" s="3">
        <f>'D1'!K33*K$2</f>
        <v>0</v>
      </c>
      <c r="L33" s="3">
        <f>'D1'!L33*L$2</f>
        <v>0</v>
      </c>
      <c r="M33" s="3">
        <f>'D1'!M33*M$2</f>
        <v>0</v>
      </c>
      <c r="N33" s="3">
        <f>'D1'!N33*N$2</f>
        <v>112811.14350416773</v>
      </c>
      <c r="O33" s="3">
        <f>'D1'!O33*O$2</f>
        <v>23049.66499707551</v>
      </c>
      <c r="P33" s="3">
        <f>'D1'!P33*P$2</f>
        <v>2548.051632592677</v>
      </c>
      <c r="Q33" s="3">
        <f>'D1'!Q33*Q$2</f>
        <v>9033.304002403293</v>
      </c>
      <c r="R33" s="3">
        <f>'D1'!R33*R$2</f>
        <v>6.969952723951706</v>
      </c>
      <c r="S33" s="3">
        <f>'D1'!S33*S$2</f>
        <v>0</v>
      </c>
      <c r="T33" s="3">
        <f>'D1'!T33*T$2</f>
        <v>0</v>
      </c>
      <c r="U33" s="3">
        <f>'D1'!U33*U$2</f>
        <v>0</v>
      </c>
      <c r="V33" s="3">
        <f>'D1'!V33*V$2</f>
        <v>0</v>
      </c>
      <c r="W33" s="3">
        <f>'D1'!W33*W$2</f>
        <v>0</v>
      </c>
      <c r="X33" s="3">
        <f>'D1'!X33*X$2</f>
        <v>11385.154032328683</v>
      </c>
      <c r="Y33" s="3">
        <f>'D1'!Y33*Y$2</f>
        <v>0</v>
      </c>
      <c r="Z33" s="3">
        <f>'D1'!Z33*Z$2</f>
        <v>7616.592182249935</v>
      </c>
      <c r="AA33" s="3">
        <f>'D1'!AA33*AA$2</f>
        <v>0</v>
      </c>
      <c r="AB33" s="3">
        <f>'D1'!AB33*AB$2</f>
        <v>0</v>
      </c>
      <c r="AC33" s="3">
        <f>'D1'!AC33*AC$2</f>
        <v>0</v>
      </c>
      <c r="AD33" s="3">
        <f>'D1'!AD33*AD$2</f>
        <v>0</v>
      </c>
      <c r="AE33" s="3">
        <f>'D1'!AE33*AE$2</f>
        <v>0</v>
      </c>
      <c r="AF33" s="3">
        <f>'D1'!AF33*AF$2</f>
        <v>0</v>
      </c>
      <c r="AG33" s="3">
        <f>'D1'!AG33*AG$2</f>
        <v>0</v>
      </c>
      <c r="AH33" s="3">
        <f>'D1'!AH33*AH$2</f>
        <v>0</v>
      </c>
      <c r="AI33" s="3">
        <f>A!AI32*AI$2</f>
        <v>0</v>
      </c>
      <c r="AJ33" s="3"/>
      <c r="AL33" s="10"/>
      <c r="AM33" s="10"/>
      <c r="AN33" s="10"/>
      <c r="AP33" s="15"/>
    </row>
    <row r="34" spans="1:42" ht="15">
      <c r="A34" s="4">
        <v>1141</v>
      </c>
      <c r="B34" s="8">
        <v>31</v>
      </c>
      <c r="C34" s="4" t="s">
        <v>336</v>
      </c>
      <c r="D34" s="3">
        <f>'D1'!D34*D$2</f>
        <v>0</v>
      </c>
      <c r="E34" s="3">
        <f>'D1'!E34*E$2</f>
        <v>3075.11085372648</v>
      </c>
      <c r="F34" s="3">
        <f>'D1'!F34*F$2</f>
        <v>0</v>
      </c>
      <c r="G34" s="3">
        <f>'D1'!G34*G$2</f>
        <v>0</v>
      </c>
      <c r="H34" s="3">
        <f>'D1'!H34*H$2</f>
        <v>0</v>
      </c>
      <c r="I34" s="3">
        <f>'D1'!I34*I$2</f>
        <v>0</v>
      </c>
      <c r="J34" s="3">
        <f>'D1'!J34*J$2</f>
        <v>0</v>
      </c>
      <c r="K34" s="3">
        <f>'D1'!K34*K$2</f>
        <v>0</v>
      </c>
      <c r="L34" s="3">
        <f>'D1'!L34*L$2</f>
        <v>0</v>
      </c>
      <c r="M34" s="3">
        <f>'D1'!M34*M$2</f>
        <v>0</v>
      </c>
      <c r="N34" s="3">
        <f>'D1'!N34*N$2</f>
        <v>10957.82928554592</v>
      </c>
      <c r="O34" s="3">
        <f>'D1'!O34*O$2</f>
        <v>7958.642711196612</v>
      </c>
      <c r="P34" s="3">
        <f>'D1'!P34*P$2</f>
        <v>2779.6300336072777</v>
      </c>
      <c r="Q34" s="3">
        <f>'D1'!Q34*Q$2</f>
        <v>3009.9430400376136</v>
      </c>
      <c r="R34" s="3">
        <f>'D1'!R34*R$2</f>
        <v>221.77122303442005</v>
      </c>
      <c r="S34" s="3">
        <f>'D1'!S34*S$2</f>
        <v>0</v>
      </c>
      <c r="T34" s="3">
        <f>'D1'!T34*T$2</f>
        <v>0</v>
      </c>
      <c r="U34" s="3">
        <f>'D1'!U34*U$2</f>
        <v>0</v>
      </c>
      <c r="V34" s="3">
        <f>'D1'!V34*V$2</f>
        <v>0</v>
      </c>
      <c r="W34" s="3">
        <f>'D1'!W34*W$2</f>
        <v>0</v>
      </c>
      <c r="X34" s="3">
        <f>'D1'!X34*X$2</f>
        <v>0</v>
      </c>
      <c r="Y34" s="3">
        <f>'D1'!Y34*Y$2</f>
        <v>0</v>
      </c>
      <c r="Z34" s="3">
        <f>'D1'!Z34*Z$2</f>
        <v>332.65854360001794</v>
      </c>
      <c r="AA34" s="3">
        <f>'D1'!AA34*AA$2</f>
        <v>0</v>
      </c>
      <c r="AB34" s="3">
        <f>'D1'!AB34*AB$2</f>
        <v>0</v>
      </c>
      <c r="AC34" s="3">
        <f>'D1'!AC34*AC$2</f>
        <v>0</v>
      </c>
      <c r="AD34" s="3">
        <f>'D1'!AD34*AD$2</f>
        <v>0</v>
      </c>
      <c r="AE34" s="3">
        <f>'D1'!AE34*AE$2</f>
        <v>0</v>
      </c>
      <c r="AF34" s="3">
        <f>'D1'!AF34*AF$2</f>
        <v>0</v>
      </c>
      <c r="AG34" s="3">
        <f>'D1'!AG34*AG$2</f>
        <v>0</v>
      </c>
      <c r="AH34" s="3">
        <f>'D1'!AH34*AH$2</f>
        <v>0</v>
      </c>
      <c r="AI34" s="3">
        <f>A!AI33*AI$2</f>
        <v>0</v>
      </c>
      <c r="AJ34" s="3"/>
      <c r="AL34" s="10"/>
      <c r="AM34" s="10"/>
      <c r="AN34" s="10"/>
      <c r="AP34" s="15"/>
    </row>
    <row r="35" spans="1:42" ht="15">
      <c r="A35" s="4">
        <v>1511</v>
      </c>
      <c r="B35" s="8">
        <v>32</v>
      </c>
      <c r="C35" s="4" t="s">
        <v>304</v>
      </c>
      <c r="D35" s="3">
        <f>'D1'!D35*D$2</f>
        <v>0</v>
      </c>
      <c r="E35" s="3">
        <f>'D1'!E35*E$2</f>
        <v>207.7603220520196</v>
      </c>
      <c r="F35" s="3">
        <f>'D1'!F35*F$2</f>
        <v>0</v>
      </c>
      <c r="G35" s="3">
        <f>'D1'!G35*G$2</f>
        <v>0</v>
      </c>
      <c r="H35" s="3">
        <f>'D1'!H35*H$2</f>
        <v>0</v>
      </c>
      <c r="I35" s="3">
        <f>'D1'!I35*I$2</f>
        <v>0</v>
      </c>
      <c r="J35" s="3">
        <f>'D1'!J35*J$2</f>
        <v>0</v>
      </c>
      <c r="K35" s="3">
        <f>'D1'!K35*K$2</f>
        <v>0</v>
      </c>
      <c r="L35" s="3">
        <f>'D1'!L35*L$2</f>
        <v>0</v>
      </c>
      <c r="M35" s="3">
        <f>'D1'!M35*M$2</f>
        <v>0</v>
      </c>
      <c r="N35" s="3">
        <f>'D1'!N35*N$2</f>
        <v>28778.946831612328</v>
      </c>
      <c r="O35" s="3">
        <f>'D1'!O35*O$2</f>
        <v>9565.753811828567</v>
      </c>
      <c r="P35" s="3">
        <f>'D1'!P35*P$2</f>
        <v>309.4604227844178</v>
      </c>
      <c r="Q35" s="3">
        <f>'D1'!Q35*Q$2</f>
        <v>220.30753721817635</v>
      </c>
      <c r="R35" s="3">
        <f>'D1'!R35*R$2</f>
        <v>50.056933199208935</v>
      </c>
      <c r="S35" s="3">
        <f>'D1'!S35*S$2</f>
        <v>0</v>
      </c>
      <c r="T35" s="3">
        <f>'D1'!T35*T$2</f>
        <v>0</v>
      </c>
      <c r="U35" s="3">
        <f>'D1'!U35*U$2</f>
        <v>89.78281748279998</v>
      </c>
      <c r="V35" s="3">
        <f>'D1'!V35*V$2</f>
        <v>973.5844139999997</v>
      </c>
      <c r="W35" s="3">
        <f>'D1'!W35*W$2</f>
        <v>2606.3731928914303</v>
      </c>
      <c r="X35" s="3">
        <f>'D1'!X35*X$2</f>
        <v>524.6614761441759</v>
      </c>
      <c r="Y35" s="3">
        <f>'D1'!Y35*Y$2</f>
        <v>0</v>
      </c>
      <c r="Z35" s="3">
        <f>'D1'!Z35*Z$2</f>
        <v>1310.7215150999657</v>
      </c>
      <c r="AA35" s="3">
        <f>'D1'!AA35*AA$2</f>
        <v>0</v>
      </c>
      <c r="AB35" s="3">
        <f>'D1'!AB35*AB$2</f>
        <v>0</v>
      </c>
      <c r="AC35" s="3">
        <f>'D1'!AC35*AC$2</f>
        <v>0</v>
      </c>
      <c r="AD35" s="3">
        <f>'D1'!AD35*AD$2</f>
        <v>0</v>
      </c>
      <c r="AE35" s="3">
        <f>'D1'!AE35*AE$2</f>
        <v>0</v>
      </c>
      <c r="AF35" s="3">
        <f>'D1'!AF35*AF$2</f>
        <v>0</v>
      </c>
      <c r="AG35" s="3">
        <f>'D1'!AG35*AG$2</f>
        <v>0</v>
      </c>
      <c r="AH35" s="3">
        <f>'D1'!AH35*AH$2</f>
        <v>0</v>
      </c>
      <c r="AI35" s="3">
        <f>A!AI34*AI$2</f>
        <v>0</v>
      </c>
      <c r="AJ35" s="3"/>
      <c r="AL35" s="10"/>
      <c r="AM35" s="10"/>
      <c r="AN35" s="10"/>
      <c r="AP35" s="15"/>
    </row>
    <row r="36" spans="1:42" ht="15">
      <c r="A36" s="4">
        <v>1512</v>
      </c>
      <c r="B36" s="8">
        <v>33</v>
      </c>
      <c r="C36" s="4" t="s">
        <v>337</v>
      </c>
      <c r="D36" s="3">
        <f>'D1'!D36*D$2</f>
        <v>0</v>
      </c>
      <c r="E36" s="3">
        <f>'D1'!E36*E$2</f>
        <v>0</v>
      </c>
      <c r="F36" s="3">
        <f>'D1'!F36*F$2</f>
        <v>0</v>
      </c>
      <c r="G36" s="3">
        <f>'D1'!G36*G$2</f>
        <v>0</v>
      </c>
      <c r="H36" s="3">
        <f>'D1'!H36*H$2</f>
        <v>0</v>
      </c>
      <c r="I36" s="3">
        <f>'D1'!I36*I$2</f>
        <v>0</v>
      </c>
      <c r="J36" s="3">
        <f>'D1'!J36*J$2</f>
        <v>0</v>
      </c>
      <c r="K36" s="3">
        <f>'D1'!K36*K$2</f>
        <v>0</v>
      </c>
      <c r="L36" s="3">
        <f>'D1'!L36*L$2</f>
        <v>0</v>
      </c>
      <c r="M36" s="3">
        <f>'D1'!M36*M$2</f>
        <v>0</v>
      </c>
      <c r="N36" s="3">
        <f>'D1'!N36*N$2</f>
        <v>57096.05785626737</v>
      </c>
      <c r="O36" s="3">
        <f>'D1'!O36*O$2</f>
        <v>21884.98557592473</v>
      </c>
      <c r="P36" s="3">
        <f>'D1'!P36*P$2</f>
        <v>3320.668857406296</v>
      </c>
      <c r="Q36" s="3">
        <f>'D1'!Q36*Q$2</f>
        <v>69.49764581013983</v>
      </c>
      <c r="R36" s="3">
        <f>'D1'!R36*R$2</f>
        <v>57.02688592311632</v>
      </c>
      <c r="S36" s="3">
        <f>'D1'!S36*S$2</f>
        <v>0</v>
      </c>
      <c r="T36" s="3">
        <f>'D1'!T36*T$2</f>
        <v>0</v>
      </c>
      <c r="U36" s="3">
        <f>'D1'!U36*U$2</f>
        <v>0</v>
      </c>
      <c r="V36" s="3">
        <f>'D1'!V36*V$2</f>
        <v>0</v>
      </c>
      <c r="W36" s="3">
        <f>'D1'!W36*W$2</f>
        <v>0</v>
      </c>
      <c r="X36" s="3">
        <f>'D1'!X36*X$2</f>
        <v>708.2929927946495</v>
      </c>
      <c r="Y36" s="3">
        <f>'D1'!Y36*Y$2</f>
        <v>0</v>
      </c>
      <c r="Z36" s="3">
        <f>'D1'!Z36*Z$2</f>
        <v>3336.541765649955</v>
      </c>
      <c r="AA36" s="3">
        <f>'D1'!AA36*AA$2</f>
        <v>0</v>
      </c>
      <c r="AB36" s="3">
        <f>'D1'!AB36*AB$2</f>
        <v>0</v>
      </c>
      <c r="AC36" s="3">
        <f>'D1'!AC36*AC$2</f>
        <v>0</v>
      </c>
      <c r="AD36" s="3">
        <f>'D1'!AD36*AD$2</f>
        <v>0</v>
      </c>
      <c r="AE36" s="3">
        <f>'D1'!AE36*AE$2</f>
        <v>0</v>
      </c>
      <c r="AF36" s="3">
        <f>'D1'!AF36*AF$2</f>
        <v>0</v>
      </c>
      <c r="AG36" s="3">
        <f>'D1'!AG36*AG$2</f>
        <v>0</v>
      </c>
      <c r="AH36" s="3">
        <f>'D1'!AH36*AH$2</f>
        <v>0</v>
      </c>
      <c r="AI36" s="3">
        <f>A!AI35*AI$2</f>
        <v>0</v>
      </c>
      <c r="AJ36" s="3"/>
      <c r="AL36" s="10"/>
      <c r="AM36" s="10"/>
      <c r="AN36" s="10"/>
      <c r="AP36" s="15"/>
    </row>
    <row r="37" spans="1:42" ht="15">
      <c r="A37" s="4">
        <v>1513</v>
      </c>
      <c r="B37" s="8">
        <v>34</v>
      </c>
      <c r="C37" s="4" t="s">
        <v>57</v>
      </c>
      <c r="D37" s="3">
        <f>'D1'!D37*D$2</f>
        <v>0</v>
      </c>
      <c r="E37" s="3">
        <f>'D1'!E37*E$2</f>
        <v>0</v>
      </c>
      <c r="F37" s="3">
        <f>'D1'!F37*F$2</f>
        <v>0</v>
      </c>
      <c r="G37" s="3">
        <f>'D1'!G37*G$2</f>
        <v>0</v>
      </c>
      <c r="H37" s="3">
        <f>'D1'!H37*H$2</f>
        <v>0</v>
      </c>
      <c r="I37" s="3">
        <f>'D1'!I37*I$2</f>
        <v>0</v>
      </c>
      <c r="J37" s="3">
        <f>'D1'!J37*J$2</f>
        <v>0</v>
      </c>
      <c r="K37" s="3">
        <f>'D1'!K37*K$2</f>
        <v>0</v>
      </c>
      <c r="L37" s="3">
        <f>'D1'!L37*L$2</f>
        <v>0</v>
      </c>
      <c r="M37" s="3">
        <f>'D1'!M37*M$2</f>
        <v>0</v>
      </c>
      <c r="N37" s="3">
        <f>'D1'!N37*N$2</f>
        <v>1785.3619902367484</v>
      </c>
      <c r="O37" s="3">
        <f>'D1'!O37*O$2</f>
        <v>1813.6768847605842</v>
      </c>
      <c r="P37" s="3">
        <f>'D1'!P37*P$2</f>
        <v>104.07243617026502</v>
      </c>
      <c r="Q37" s="3">
        <f>'D1'!Q37*Q$2</f>
        <v>0</v>
      </c>
      <c r="R37" s="3">
        <f>'D1'!R37*R$2</f>
        <v>21.543490237628614</v>
      </c>
      <c r="S37" s="3">
        <f>'D1'!S37*S$2</f>
        <v>0</v>
      </c>
      <c r="T37" s="3">
        <f>'D1'!T37*T$2</f>
        <v>0</v>
      </c>
      <c r="U37" s="3">
        <f>'D1'!U37*U$2</f>
        <v>0</v>
      </c>
      <c r="V37" s="3">
        <f>'D1'!V37*V$2</f>
        <v>0</v>
      </c>
      <c r="W37" s="3">
        <f>'D1'!W37*W$2</f>
        <v>0</v>
      </c>
      <c r="X37" s="3">
        <f>'D1'!X37*X$2</f>
        <v>367.2630333009072</v>
      </c>
      <c r="Y37" s="3">
        <f>'D1'!Y37*Y$2</f>
        <v>0</v>
      </c>
      <c r="Z37" s="3">
        <f>'D1'!Z37*Z$2</f>
        <v>1334.1481731000333</v>
      </c>
      <c r="AA37" s="3">
        <f>'D1'!AA37*AA$2</f>
        <v>0</v>
      </c>
      <c r="AB37" s="3">
        <f>'D1'!AB37*AB$2</f>
        <v>0</v>
      </c>
      <c r="AC37" s="3">
        <f>'D1'!AC37*AC$2</f>
        <v>0</v>
      </c>
      <c r="AD37" s="3">
        <f>'D1'!AD37*AD$2</f>
        <v>0</v>
      </c>
      <c r="AE37" s="3">
        <f>'D1'!AE37*AE$2</f>
        <v>0</v>
      </c>
      <c r="AF37" s="3">
        <f>'D1'!AF37*AF$2</f>
        <v>0</v>
      </c>
      <c r="AG37" s="3">
        <f>'D1'!AG37*AG$2</f>
        <v>0</v>
      </c>
      <c r="AH37" s="3">
        <f>'D1'!AH37*AH$2</f>
        <v>0</v>
      </c>
      <c r="AI37" s="3">
        <f>A!AI36*AI$2</f>
        <v>0</v>
      </c>
      <c r="AJ37" s="3"/>
      <c r="AL37" s="10"/>
      <c r="AM37" s="10"/>
      <c r="AN37" s="10"/>
      <c r="AP37" s="15"/>
    </row>
    <row r="38" spans="1:42" ht="15">
      <c r="A38" s="4">
        <v>1514</v>
      </c>
      <c r="B38" s="8">
        <v>35</v>
      </c>
      <c r="C38" s="4" t="s">
        <v>58</v>
      </c>
      <c r="D38" s="3">
        <f>'D1'!D38*D$2</f>
        <v>0</v>
      </c>
      <c r="E38" s="3">
        <f>'D1'!E38*E$2</f>
        <v>1108.4851965384162</v>
      </c>
      <c r="F38" s="3">
        <f>'D1'!F38*F$2</f>
        <v>0</v>
      </c>
      <c r="G38" s="3">
        <f>'D1'!G38*G$2</f>
        <v>0</v>
      </c>
      <c r="H38" s="3">
        <f>'D1'!H38*H$2</f>
        <v>0</v>
      </c>
      <c r="I38" s="3">
        <f>'D1'!I38*I$2</f>
        <v>0</v>
      </c>
      <c r="J38" s="3">
        <f>'D1'!J38*J$2</f>
        <v>0</v>
      </c>
      <c r="K38" s="3">
        <f>'D1'!K38*K$2</f>
        <v>0</v>
      </c>
      <c r="L38" s="3">
        <f>'D1'!L38*L$2</f>
        <v>0</v>
      </c>
      <c r="M38" s="3">
        <f>'D1'!M38*M$2</f>
        <v>0</v>
      </c>
      <c r="N38" s="3">
        <f>'D1'!N38*N$2</f>
        <v>160916.89843415408</v>
      </c>
      <c r="O38" s="3">
        <f>'D1'!O38*O$2</f>
        <v>321127.7540085771</v>
      </c>
      <c r="P38" s="3">
        <f>'D1'!P38*P$2</f>
        <v>8056.998535301006</v>
      </c>
      <c r="Q38" s="3">
        <f>'D1'!Q38*Q$2</f>
        <v>348.18320550885386</v>
      </c>
      <c r="R38" s="3">
        <f>'D1'!R38*R$2</f>
        <v>43.08698047525723</v>
      </c>
      <c r="S38" s="3">
        <f>'D1'!S38*S$2</f>
        <v>0</v>
      </c>
      <c r="T38" s="3">
        <f>'D1'!T38*T$2</f>
        <v>0</v>
      </c>
      <c r="U38" s="3">
        <f>'D1'!U38*U$2</f>
        <v>0</v>
      </c>
      <c r="V38" s="3">
        <f>'D1'!V38*V$2</f>
        <v>0</v>
      </c>
      <c r="W38" s="3">
        <f>'D1'!W38*W$2</f>
        <v>19785.847101300005</v>
      </c>
      <c r="X38" s="3">
        <f>'D1'!X38*X$2</f>
        <v>14323.25829873606</v>
      </c>
      <c r="Y38" s="3">
        <f>'D1'!Y38*Y$2</f>
        <v>0</v>
      </c>
      <c r="Z38" s="3">
        <f>'D1'!Z38*Z$2</f>
        <v>73979.62896464995</v>
      </c>
      <c r="AA38" s="3">
        <f>'D1'!AA38*AA$2</f>
        <v>0</v>
      </c>
      <c r="AB38" s="3">
        <f>'D1'!AB38*AB$2</f>
        <v>0</v>
      </c>
      <c r="AC38" s="3">
        <f>'D1'!AC38*AC$2</f>
        <v>0</v>
      </c>
      <c r="AD38" s="3">
        <f>'D1'!AD38*AD$2</f>
        <v>0</v>
      </c>
      <c r="AE38" s="3">
        <f>'D1'!AE38*AE$2</f>
        <v>0</v>
      </c>
      <c r="AF38" s="3">
        <f>'D1'!AF38*AF$2</f>
        <v>0</v>
      </c>
      <c r="AG38" s="3">
        <f>'D1'!AG38*AG$2</f>
        <v>0</v>
      </c>
      <c r="AH38" s="3">
        <f>'D1'!AH38*AH$2</f>
        <v>0</v>
      </c>
      <c r="AI38" s="3">
        <f>A!AI37*AI$2</f>
        <v>0</v>
      </c>
      <c r="AJ38" s="3"/>
      <c r="AL38" s="10"/>
      <c r="AM38" s="10"/>
      <c r="AN38" s="10"/>
      <c r="AP38" s="15"/>
    </row>
    <row r="39" spans="1:42" ht="15">
      <c r="A39" s="4">
        <v>1519</v>
      </c>
      <c r="B39" s="8">
        <v>36</v>
      </c>
      <c r="C39" s="4" t="s">
        <v>59</v>
      </c>
      <c r="D39" s="3">
        <f>'D1'!D39*D$2</f>
        <v>0</v>
      </c>
      <c r="E39" s="3">
        <f>'D1'!E39*E$2</f>
        <v>263.24910371808716</v>
      </c>
      <c r="F39" s="3">
        <f>'D1'!F39*F$2</f>
        <v>0</v>
      </c>
      <c r="G39" s="3">
        <f>'D1'!G39*G$2</f>
        <v>0</v>
      </c>
      <c r="H39" s="3">
        <f>'D1'!H39*H$2</f>
        <v>0</v>
      </c>
      <c r="I39" s="3">
        <f>'D1'!I39*I$2</f>
        <v>0</v>
      </c>
      <c r="J39" s="3">
        <f>'D1'!J39*J$2</f>
        <v>0</v>
      </c>
      <c r="K39" s="3">
        <f>'D1'!K39*K$2</f>
        <v>0</v>
      </c>
      <c r="L39" s="3">
        <f>'D1'!L39*L$2</f>
        <v>0</v>
      </c>
      <c r="M39" s="3">
        <f>'D1'!M39*M$2</f>
        <v>0</v>
      </c>
      <c r="N39" s="3">
        <f>'D1'!N39*N$2</f>
        <v>31672.41241104724</v>
      </c>
      <c r="O39" s="3">
        <f>'D1'!O39*O$2</f>
        <v>31886.578542209092</v>
      </c>
      <c r="P39" s="3">
        <f>'D1'!P39*P$2</f>
        <v>5586.828924478146</v>
      </c>
      <c r="Q39" s="3">
        <f>'D1'!Q39*Q$2</f>
        <v>1574.1216775998694</v>
      </c>
      <c r="R39" s="3">
        <f>'D1'!R39*R$2</f>
        <v>142.56721480781297</v>
      </c>
      <c r="S39" s="3">
        <f>'D1'!S39*S$2</f>
        <v>0</v>
      </c>
      <c r="T39" s="3">
        <f>'D1'!T39*T$2</f>
        <v>0</v>
      </c>
      <c r="U39" s="3">
        <f>'D1'!U39*U$2</f>
        <v>269.34845244839994</v>
      </c>
      <c r="V39" s="3">
        <f>'D1'!V39*V$2</f>
        <v>2920.753242</v>
      </c>
      <c r="W39" s="3">
        <f>'D1'!W39*W$2</f>
        <v>8723.425658492366</v>
      </c>
      <c r="X39" s="3">
        <f>'D1'!X39*X$2</f>
        <v>16710.4680151921</v>
      </c>
      <c r="Y39" s="3">
        <f>'D1'!Y39*Y$2</f>
        <v>0</v>
      </c>
      <c r="Z39" s="3">
        <f>'D1'!Z39*Z$2</f>
        <v>19016.003965049942</v>
      </c>
      <c r="AA39" s="3">
        <f>'D1'!AA39*AA$2</f>
        <v>0</v>
      </c>
      <c r="AB39" s="3">
        <f>'D1'!AB39*AB$2</f>
        <v>0</v>
      </c>
      <c r="AC39" s="3">
        <f>'D1'!AC39*AC$2</f>
        <v>0</v>
      </c>
      <c r="AD39" s="3">
        <f>'D1'!AD39*AD$2</f>
        <v>0</v>
      </c>
      <c r="AE39" s="3">
        <f>'D1'!AE39*AE$2</f>
        <v>0</v>
      </c>
      <c r="AF39" s="3">
        <f>'D1'!AF39*AF$2</f>
        <v>0</v>
      </c>
      <c r="AG39" s="3">
        <f>'D1'!AG39*AG$2</f>
        <v>0</v>
      </c>
      <c r="AH39" s="3">
        <f>'D1'!AH39*AH$2</f>
        <v>0</v>
      </c>
      <c r="AI39" s="3">
        <f>A!AI38*AI$2</f>
        <v>0</v>
      </c>
      <c r="AJ39" s="3"/>
      <c r="AL39" s="10"/>
      <c r="AM39" s="10"/>
      <c r="AN39" s="10"/>
      <c r="AP39" s="15"/>
    </row>
    <row r="40" spans="1:42" ht="15">
      <c r="A40" s="4">
        <v>1521</v>
      </c>
      <c r="B40" s="8">
        <v>37</v>
      </c>
      <c r="C40" s="4" t="s">
        <v>60</v>
      </c>
      <c r="D40" s="3">
        <f>'D1'!D40*D$2</f>
        <v>0</v>
      </c>
      <c r="E40" s="3">
        <f>'D1'!E40*E$2</f>
        <v>0</v>
      </c>
      <c r="F40" s="3">
        <f>'D1'!F40*F$2</f>
        <v>0</v>
      </c>
      <c r="G40" s="3">
        <f>'D1'!G40*G$2</f>
        <v>0</v>
      </c>
      <c r="H40" s="3">
        <f>'D1'!H40*H$2</f>
        <v>0</v>
      </c>
      <c r="I40" s="3">
        <f>'D1'!I40*I$2</f>
        <v>0</v>
      </c>
      <c r="J40" s="3">
        <f>'D1'!J40*J$2</f>
        <v>0</v>
      </c>
      <c r="K40" s="3">
        <f>'D1'!K40*K$2</f>
        <v>0</v>
      </c>
      <c r="L40" s="3">
        <f>'D1'!L40*L$2</f>
        <v>0</v>
      </c>
      <c r="M40" s="3">
        <f>'D1'!M40*M$2</f>
        <v>0</v>
      </c>
      <c r="N40" s="3">
        <f>'D1'!N40*N$2</f>
        <v>17820.36167731585</v>
      </c>
      <c r="O40" s="3">
        <f>'D1'!O40*O$2</f>
        <v>3650.7938585003035</v>
      </c>
      <c r="P40" s="3">
        <f>'D1'!P40*P$2</f>
        <v>17558.60519121707</v>
      </c>
      <c r="Q40" s="3">
        <f>'D1'!Q40*Q$2</f>
        <v>565.7108368946411</v>
      </c>
      <c r="R40" s="3">
        <f>'D1'!R40*R$2</f>
        <v>571.5361233630205</v>
      </c>
      <c r="S40" s="3">
        <f>'D1'!S40*S$2</f>
        <v>0</v>
      </c>
      <c r="T40" s="3">
        <f>'D1'!T40*T$2</f>
        <v>0</v>
      </c>
      <c r="U40" s="3">
        <f>'D1'!U40*U$2</f>
        <v>0</v>
      </c>
      <c r="V40" s="3">
        <f>'D1'!V40*V$2</f>
        <v>0</v>
      </c>
      <c r="W40" s="3">
        <f>'D1'!W40*W$2</f>
        <v>0</v>
      </c>
      <c r="X40" s="3">
        <f>'D1'!X40*X$2</f>
        <v>2702.006602142494</v>
      </c>
      <c r="Y40" s="3">
        <f>'D1'!Y40*Y$2</f>
        <v>0</v>
      </c>
      <c r="Z40" s="3">
        <f>'D1'!Z40*Z$2</f>
        <v>9436.25784240005</v>
      </c>
      <c r="AA40" s="3">
        <f>'D1'!AA40*AA$2</f>
        <v>0</v>
      </c>
      <c r="AB40" s="3">
        <f>'D1'!AB40*AB$2</f>
        <v>0</v>
      </c>
      <c r="AC40" s="3">
        <f>'D1'!AC40*AC$2</f>
        <v>0</v>
      </c>
      <c r="AD40" s="3">
        <f>'D1'!AD40*AD$2</f>
        <v>0</v>
      </c>
      <c r="AE40" s="3">
        <f>'D1'!AE40*AE$2</f>
        <v>0</v>
      </c>
      <c r="AF40" s="3">
        <f>'D1'!AF40*AF$2</f>
        <v>0</v>
      </c>
      <c r="AG40" s="3">
        <f>'D1'!AG40*AG$2</f>
        <v>0</v>
      </c>
      <c r="AH40" s="3">
        <f>'D1'!AH40*AH$2</f>
        <v>0</v>
      </c>
      <c r="AI40" s="3">
        <f>A!AI39*AI$2</f>
        <v>0</v>
      </c>
      <c r="AJ40" s="3"/>
      <c r="AL40" s="10"/>
      <c r="AM40" s="10"/>
      <c r="AN40" s="10"/>
      <c r="AP40" s="15"/>
    </row>
    <row r="41" spans="1:42" ht="15">
      <c r="A41" s="4">
        <v>1522</v>
      </c>
      <c r="B41" s="8">
        <v>38</v>
      </c>
      <c r="C41" s="4" t="s">
        <v>61</v>
      </c>
      <c r="D41" s="3">
        <f>'D1'!D41*D$2</f>
        <v>0</v>
      </c>
      <c r="E41" s="3">
        <f>'D1'!E41*E$2</f>
        <v>110.97756333213509</v>
      </c>
      <c r="F41" s="3">
        <f>'D1'!F41*F$2</f>
        <v>0</v>
      </c>
      <c r="G41" s="3">
        <f>'D1'!G41*G$2</f>
        <v>0</v>
      </c>
      <c r="H41" s="3">
        <f>'D1'!H41*H$2</f>
        <v>0</v>
      </c>
      <c r="I41" s="3">
        <f>'D1'!I41*I$2</f>
        <v>0</v>
      </c>
      <c r="J41" s="3">
        <f>'D1'!J41*J$2</f>
        <v>0</v>
      </c>
      <c r="K41" s="3">
        <f>'D1'!K41*K$2</f>
        <v>0</v>
      </c>
      <c r="L41" s="3">
        <f>'D1'!L41*L$2</f>
        <v>0</v>
      </c>
      <c r="M41" s="3">
        <f>'D1'!M41*M$2</f>
        <v>0</v>
      </c>
      <c r="N41" s="3">
        <f>'D1'!N41*N$2</f>
        <v>28658.007831427512</v>
      </c>
      <c r="O41" s="3">
        <f>'D1'!O41*O$2</f>
        <v>1807.0843597350133</v>
      </c>
      <c r="P41" s="3">
        <f>'D1'!P41*P$2</f>
        <v>617.5424027056923</v>
      </c>
      <c r="Q41" s="3">
        <f>'D1'!Q41*Q$2</f>
        <v>138.3003151622169</v>
      </c>
      <c r="R41" s="3">
        <f>'D1'!R41*R$2</f>
        <v>50.056933199208935</v>
      </c>
      <c r="S41" s="3">
        <f>'D1'!S41*S$2</f>
        <v>0</v>
      </c>
      <c r="T41" s="3">
        <f>'D1'!T41*T$2</f>
        <v>0</v>
      </c>
      <c r="U41" s="3">
        <f>'D1'!U41*U$2</f>
        <v>0</v>
      </c>
      <c r="V41" s="3">
        <f>'D1'!V41*V$2</f>
        <v>0</v>
      </c>
      <c r="W41" s="3">
        <f>'D1'!W41*W$2</f>
        <v>0</v>
      </c>
      <c r="X41" s="3">
        <f>'D1'!X41*X$2</f>
        <v>1521.5182808181182</v>
      </c>
      <c r="Y41" s="3">
        <f>'D1'!Y41*Y$2</f>
        <v>0</v>
      </c>
      <c r="Z41" s="3">
        <f>'D1'!Z41*Z$2</f>
        <v>1584.227747250052</v>
      </c>
      <c r="AA41" s="3">
        <f>'D1'!AA41*AA$2</f>
        <v>0</v>
      </c>
      <c r="AB41" s="3">
        <f>'D1'!AB41*AB$2</f>
        <v>0</v>
      </c>
      <c r="AC41" s="3">
        <f>'D1'!AC41*AC$2</f>
        <v>0</v>
      </c>
      <c r="AD41" s="3">
        <f>'D1'!AD41*AD$2</f>
        <v>0</v>
      </c>
      <c r="AE41" s="3">
        <f>'D1'!AE41*AE$2</f>
        <v>0</v>
      </c>
      <c r="AF41" s="3">
        <f>'D1'!AF41*AF$2</f>
        <v>0</v>
      </c>
      <c r="AG41" s="3">
        <f>'D1'!AG41*AG$2</f>
        <v>0</v>
      </c>
      <c r="AH41" s="3">
        <f>'D1'!AH41*AH$2</f>
        <v>0</v>
      </c>
      <c r="AI41" s="3">
        <f>A!AI40*AI$2</f>
        <v>0</v>
      </c>
      <c r="AJ41" s="3"/>
      <c r="AL41" s="10"/>
      <c r="AM41" s="10"/>
      <c r="AN41" s="10"/>
      <c r="AP41" s="15"/>
    </row>
    <row r="42" spans="1:42" ht="15">
      <c r="A42" s="4">
        <v>1529</v>
      </c>
      <c r="B42" s="8">
        <v>39</v>
      </c>
      <c r="C42" s="4" t="s">
        <v>62</v>
      </c>
      <c r="D42" s="3">
        <f>'D1'!D42*D$2</f>
        <v>0</v>
      </c>
      <c r="E42" s="3">
        <f>'D1'!E42*E$2</f>
        <v>0</v>
      </c>
      <c r="F42" s="3">
        <f>'D1'!F42*F$2</f>
        <v>0</v>
      </c>
      <c r="G42" s="3">
        <f>'D1'!G42*G$2</f>
        <v>0</v>
      </c>
      <c r="H42" s="3">
        <f>'D1'!H42*H$2</f>
        <v>0</v>
      </c>
      <c r="I42" s="3">
        <f>'D1'!I42*I$2</f>
        <v>0</v>
      </c>
      <c r="J42" s="3">
        <f>'D1'!J42*J$2</f>
        <v>0</v>
      </c>
      <c r="K42" s="3">
        <f>'D1'!K42*K$2</f>
        <v>0</v>
      </c>
      <c r="L42" s="3">
        <f>'D1'!L42*L$2</f>
        <v>0</v>
      </c>
      <c r="M42" s="3">
        <f>'D1'!M42*M$2</f>
        <v>0</v>
      </c>
      <c r="N42" s="3">
        <f>'D1'!N42*N$2</f>
        <v>11112.026510782369</v>
      </c>
      <c r="O42" s="3">
        <f>'D1'!O42*O$2</f>
        <v>1466.4705667567664</v>
      </c>
      <c r="P42" s="3">
        <f>'D1'!P42*P$2</f>
        <v>1776.81285064202</v>
      </c>
      <c r="Q42" s="3">
        <f>'D1'!Q42*Q$2</f>
        <v>578.9153895985236</v>
      </c>
      <c r="R42" s="3">
        <f>'D1'!R42*R$2</f>
        <v>207.19768552074314</v>
      </c>
      <c r="S42" s="3">
        <f>'D1'!S42*S$2</f>
        <v>0</v>
      </c>
      <c r="T42" s="3">
        <f>'D1'!T42*T$2</f>
        <v>0</v>
      </c>
      <c r="U42" s="3">
        <f>'D1'!U42*U$2</f>
        <v>0</v>
      </c>
      <c r="V42" s="3">
        <f>'D1'!V42*V$2</f>
        <v>0</v>
      </c>
      <c r="W42" s="3">
        <f>'D1'!W42*W$2</f>
        <v>0</v>
      </c>
      <c r="X42" s="3">
        <f>'D1'!X42*X$2</f>
        <v>3436.5326687443085</v>
      </c>
      <c r="Y42" s="3">
        <f>'D1'!Y42*Y$2</f>
        <v>0</v>
      </c>
      <c r="Z42" s="3">
        <f>'D1'!Z42*Z$2</f>
        <v>7958.621389049897</v>
      </c>
      <c r="AA42" s="3">
        <f>'D1'!AA42*AA$2</f>
        <v>0</v>
      </c>
      <c r="AB42" s="3">
        <f>'D1'!AB42*AB$2</f>
        <v>0</v>
      </c>
      <c r="AC42" s="3">
        <f>'D1'!AC42*AC$2</f>
        <v>0</v>
      </c>
      <c r="AD42" s="3">
        <f>'D1'!AD42*AD$2</f>
        <v>0</v>
      </c>
      <c r="AE42" s="3">
        <f>'D1'!AE42*AE$2</f>
        <v>0</v>
      </c>
      <c r="AF42" s="3">
        <f>'D1'!AF42*AF$2</f>
        <v>0</v>
      </c>
      <c r="AG42" s="3">
        <f>'D1'!AG42*AG$2</f>
        <v>0</v>
      </c>
      <c r="AH42" s="3">
        <f>'D1'!AH42*AH$2</f>
        <v>0</v>
      </c>
      <c r="AI42" s="3">
        <f>A!AI41*AI$2</f>
        <v>0</v>
      </c>
      <c r="AJ42" s="3"/>
      <c r="AL42" s="10"/>
      <c r="AM42" s="10"/>
      <c r="AN42" s="10"/>
      <c r="AP42" s="15"/>
    </row>
    <row r="43" spans="1:42" ht="15">
      <c r="A43" s="4">
        <v>1611</v>
      </c>
      <c r="B43" s="8">
        <v>40</v>
      </c>
      <c r="C43" s="4" t="s">
        <v>63</v>
      </c>
      <c r="D43" s="3">
        <f>'D1'!D43*D$2</f>
        <v>0</v>
      </c>
      <c r="E43" s="3">
        <f>'D1'!E43*E$2</f>
        <v>0</v>
      </c>
      <c r="F43" s="3">
        <f>'D1'!F43*F$2</f>
        <v>0</v>
      </c>
      <c r="G43" s="3">
        <f>'D1'!G43*G$2</f>
        <v>0</v>
      </c>
      <c r="H43" s="3">
        <f>'D1'!H43*H$2</f>
        <v>0</v>
      </c>
      <c r="I43" s="3">
        <f>'D1'!I43*I$2</f>
        <v>0</v>
      </c>
      <c r="J43" s="3">
        <f>'D1'!J43*J$2</f>
        <v>0</v>
      </c>
      <c r="K43" s="3">
        <f>'D1'!K43*K$2</f>
        <v>0</v>
      </c>
      <c r="L43" s="3">
        <f>'D1'!L43*L$2</f>
        <v>0</v>
      </c>
      <c r="M43" s="3">
        <f>'D1'!M43*M$2</f>
        <v>0</v>
      </c>
      <c r="N43" s="3">
        <f>'D1'!N43*N$2</f>
        <v>31950.5721114745</v>
      </c>
      <c r="O43" s="3">
        <f>'D1'!O43*O$2</f>
        <v>16118.723687057856</v>
      </c>
      <c r="P43" s="3">
        <f>'D1'!P43*P$2</f>
        <v>16397.95630041751</v>
      </c>
      <c r="Q43" s="3">
        <f>'D1'!Q43*Q$2</f>
        <v>20763.811638698524</v>
      </c>
      <c r="R43" s="3">
        <f>'D1'!R43*R$2</f>
        <v>914.3310709676249</v>
      </c>
      <c r="S43" s="3">
        <f>'D1'!S43*S$2</f>
        <v>0</v>
      </c>
      <c r="T43" s="3">
        <f>'D1'!T43*T$2</f>
        <v>0</v>
      </c>
      <c r="U43" s="3">
        <f>'D1'!U43*U$2</f>
        <v>0</v>
      </c>
      <c r="V43" s="3">
        <f>'D1'!V43*V$2</f>
        <v>0</v>
      </c>
      <c r="W43" s="3">
        <f>'D1'!W43*W$2</f>
        <v>0</v>
      </c>
      <c r="X43" s="3">
        <f>'D1'!X43*X$2</f>
        <v>1023.0898784811471</v>
      </c>
      <c r="Y43" s="3">
        <f>'D1'!Y43*Y$2</f>
        <v>0</v>
      </c>
      <c r="Z43" s="3">
        <f>'D1'!Z43*Z$2</f>
        <v>181.55659950000444</v>
      </c>
      <c r="AA43" s="3">
        <f>'D1'!AA43*AA$2</f>
        <v>0</v>
      </c>
      <c r="AB43" s="3">
        <f>'D1'!AB43*AB$2</f>
        <v>0</v>
      </c>
      <c r="AC43" s="3">
        <f>'D1'!AC43*AC$2</f>
        <v>0</v>
      </c>
      <c r="AD43" s="3">
        <f>'D1'!AD43*AD$2</f>
        <v>0</v>
      </c>
      <c r="AE43" s="3">
        <f>'D1'!AE43*AE$2</f>
        <v>0</v>
      </c>
      <c r="AF43" s="3">
        <f>'D1'!AF43*AF$2</f>
        <v>0</v>
      </c>
      <c r="AG43" s="3">
        <f>'D1'!AG43*AG$2</f>
        <v>0</v>
      </c>
      <c r="AH43" s="3">
        <f>'D1'!AH43*AH$2</f>
        <v>0</v>
      </c>
      <c r="AI43" s="3">
        <f>A!AI42*AI$2</f>
        <v>0</v>
      </c>
      <c r="AJ43" s="3"/>
      <c r="AL43" s="10"/>
      <c r="AM43" s="10"/>
      <c r="AN43" s="10"/>
      <c r="AP43" s="15"/>
    </row>
    <row r="44" spans="1:42" ht="15">
      <c r="A44" s="4">
        <v>1619</v>
      </c>
      <c r="B44" s="8">
        <v>41</v>
      </c>
      <c r="C44" s="4" t="s">
        <v>64</v>
      </c>
      <c r="D44" s="3">
        <f>'D1'!D44*D$2</f>
        <v>0</v>
      </c>
      <c r="E44" s="3">
        <f>'D1'!E44*E$2</f>
        <v>0</v>
      </c>
      <c r="F44" s="3">
        <f>'D1'!F44*F$2</f>
        <v>63.74023747200006</v>
      </c>
      <c r="G44" s="3">
        <f>'D1'!G44*G$2</f>
        <v>0</v>
      </c>
      <c r="H44" s="3">
        <f>'D1'!H44*H$2</f>
        <v>0</v>
      </c>
      <c r="I44" s="3">
        <f>'D1'!I44*I$2</f>
        <v>0</v>
      </c>
      <c r="J44" s="3">
        <f>'D1'!J44*J$2</f>
        <v>0</v>
      </c>
      <c r="K44" s="3">
        <f>'D1'!K44*K$2</f>
        <v>0</v>
      </c>
      <c r="L44" s="3">
        <f>'D1'!L44*L$2</f>
        <v>0</v>
      </c>
      <c r="M44" s="3">
        <f>'D1'!M44*M$2</f>
        <v>0</v>
      </c>
      <c r="N44" s="3">
        <f>'D1'!N44*N$2</f>
        <v>29365.500982511734</v>
      </c>
      <c r="O44" s="3">
        <f>'D1'!O44*O$2</f>
        <v>9735.694456927109</v>
      </c>
      <c r="P44" s="3">
        <f>'D1'!P44*P$2</f>
        <v>669.2340100750616</v>
      </c>
      <c r="Q44" s="3">
        <f>'D1'!Q44*Q$2</f>
        <v>5882.28074137112</v>
      </c>
      <c r="R44" s="3">
        <f>'D1'!R44*R$2</f>
        <v>43.08698047525723</v>
      </c>
      <c r="S44" s="3">
        <f>'D1'!S44*S$2</f>
        <v>0</v>
      </c>
      <c r="T44" s="3">
        <f>'D1'!T44*T$2</f>
        <v>0</v>
      </c>
      <c r="U44" s="3">
        <f>'D1'!U44*U$2</f>
        <v>0</v>
      </c>
      <c r="V44" s="3">
        <f>'D1'!V44*V$2</f>
        <v>0</v>
      </c>
      <c r="W44" s="3">
        <f>'D1'!W44*W$2</f>
        <v>0.21878165454201257</v>
      </c>
      <c r="X44" s="3">
        <f>'D1'!X44*X$2</f>
        <v>2019.9466831550894</v>
      </c>
      <c r="Y44" s="3">
        <f>'D1'!Y44*Y$2</f>
        <v>0</v>
      </c>
      <c r="Z44" s="3">
        <f>'D1'!Z44*Z$2</f>
        <v>29393.427792599996</v>
      </c>
      <c r="AA44" s="3">
        <f>'D1'!AA44*AA$2</f>
        <v>0</v>
      </c>
      <c r="AB44" s="3">
        <f>'D1'!AB44*AB$2</f>
        <v>0</v>
      </c>
      <c r="AC44" s="3">
        <f>'D1'!AC44*AC$2</f>
        <v>0</v>
      </c>
      <c r="AD44" s="3">
        <f>'D1'!AD44*AD$2</f>
        <v>0</v>
      </c>
      <c r="AE44" s="3">
        <f>'D1'!AE44*AE$2</f>
        <v>0</v>
      </c>
      <c r="AF44" s="3">
        <f>'D1'!AF44*AF$2</f>
        <v>0</v>
      </c>
      <c r="AG44" s="3">
        <f>'D1'!AG44*AG$2</f>
        <v>0</v>
      </c>
      <c r="AH44" s="3">
        <f>'D1'!AH44*AH$2</f>
        <v>0</v>
      </c>
      <c r="AI44" s="3">
        <f>A!AI43*AI$2</f>
        <v>0</v>
      </c>
      <c r="AJ44" s="3"/>
      <c r="AL44" s="10"/>
      <c r="AM44" s="10"/>
      <c r="AN44" s="10"/>
      <c r="AP44" s="15"/>
    </row>
    <row r="45" spans="1:42" ht="15">
      <c r="A45" s="4">
        <v>1711</v>
      </c>
      <c r="B45" s="8">
        <v>42</v>
      </c>
      <c r="C45" s="4" t="s">
        <v>65</v>
      </c>
      <c r="D45" s="3">
        <f>'D1'!D45*D$2</f>
        <v>0</v>
      </c>
      <c r="E45" s="3">
        <f>'D1'!E45*E$2</f>
        <v>0</v>
      </c>
      <c r="F45" s="3">
        <f>'D1'!F45*F$2</f>
        <v>63.74023747200006</v>
      </c>
      <c r="G45" s="3">
        <f>'D1'!G45*G$2</f>
        <v>0</v>
      </c>
      <c r="H45" s="3">
        <f>'D1'!H45*H$2</f>
        <v>0</v>
      </c>
      <c r="I45" s="3">
        <f>'D1'!I45*I$2</f>
        <v>0</v>
      </c>
      <c r="J45" s="3">
        <f>'D1'!J45*J$2</f>
        <v>0</v>
      </c>
      <c r="K45" s="3">
        <f>'D1'!K45*K$2</f>
        <v>0</v>
      </c>
      <c r="L45" s="3">
        <f>'D1'!L45*L$2</f>
        <v>0</v>
      </c>
      <c r="M45" s="3">
        <f>'D1'!M45*M$2</f>
        <v>0</v>
      </c>
      <c r="N45" s="3">
        <f>'D1'!N45*N$2</f>
        <v>61344.796106530004</v>
      </c>
      <c r="O45" s="3">
        <f>'D1'!O45*O$2</f>
        <v>2516.1470513534746</v>
      </c>
      <c r="P45" s="3">
        <f>'D1'!P45*P$2</f>
        <v>19358.851570533254</v>
      </c>
      <c r="Q45" s="3">
        <f>'D1'!Q45*Q$2</f>
        <v>3299.7482230659302</v>
      </c>
      <c r="R45" s="3">
        <f>'D1'!R45*R$2</f>
        <v>821.8207893589765</v>
      </c>
      <c r="S45" s="3">
        <f>'D1'!S45*S$2</f>
        <v>0</v>
      </c>
      <c r="T45" s="3">
        <f>'D1'!T45*T$2</f>
        <v>0</v>
      </c>
      <c r="U45" s="3">
        <f>'D1'!U45*U$2</f>
        <v>0</v>
      </c>
      <c r="V45" s="3">
        <f>'D1'!V45*V$2</f>
        <v>0</v>
      </c>
      <c r="W45" s="3">
        <f>'D1'!W45*W$2</f>
        <v>0</v>
      </c>
      <c r="X45" s="3">
        <f>'D1'!X45*X$2</f>
        <v>11699.95091801518</v>
      </c>
      <c r="Y45" s="3">
        <f>'D1'!Y45*Y$2</f>
        <v>0</v>
      </c>
      <c r="Z45" s="3">
        <f>'D1'!Z45*Z$2</f>
        <v>23711.291894700076</v>
      </c>
      <c r="AA45" s="3">
        <f>'D1'!AA45*AA$2</f>
        <v>0</v>
      </c>
      <c r="AB45" s="3">
        <f>'D1'!AB45*AB$2</f>
        <v>0</v>
      </c>
      <c r="AC45" s="3">
        <f>'D1'!AC45*AC$2</f>
        <v>0</v>
      </c>
      <c r="AD45" s="3">
        <f>'D1'!AD45*AD$2</f>
        <v>0</v>
      </c>
      <c r="AE45" s="3">
        <f>'D1'!AE45*AE$2</f>
        <v>0</v>
      </c>
      <c r="AF45" s="3">
        <f>'D1'!AF45*AF$2</f>
        <v>0</v>
      </c>
      <c r="AG45" s="3">
        <f>'D1'!AG45*AG$2</f>
        <v>0</v>
      </c>
      <c r="AH45" s="3">
        <f>'D1'!AH45*AH$2</f>
        <v>0</v>
      </c>
      <c r="AI45" s="3">
        <f>A!AI44*AI$2</f>
        <v>0</v>
      </c>
      <c r="AJ45" s="3"/>
      <c r="AL45" s="10"/>
      <c r="AM45" s="10"/>
      <c r="AN45" s="10"/>
      <c r="AP45" s="15"/>
    </row>
    <row r="46" spans="1:42" ht="15">
      <c r="A46" s="4">
        <v>1811</v>
      </c>
      <c r="B46" s="8">
        <v>43</v>
      </c>
      <c r="C46" s="4" t="s">
        <v>66</v>
      </c>
      <c r="D46" s="3">
        <f>'D1'!D46*D$2</f>
        <v>0</v>
      </c>
      <c r="E46" s="3">
        <f>'D1'!E46*E$2</f>
        <v>41888.2231923577</v>
      </c>
      <c r="F46" s="3">
        <f>'D1'!F46*F$2</f>
        <v>0</v>
      </c>
      <c r="G46" s="3">
        <f>'D1'!G46*G$2</f>
        <v>0</v>
      </c>
      <c r="H46" s="3">
        <f>'D1'!H46*H$2</f>
        <v>0</v>
      </c>
      <c r="I46" s="3">
        <f>'D1'!I46*I$2</f>
        <v>0</v>
      </c>
      <c r="J46" s="3">
        <f>'D1'!J46*J$2</f>
        <v>0</v>
      </c>
      <c r="K46" s="3">
        <f>'D1'!K46*K$2</f>
        <v>0</v>
      </c>
      <c r="L46" s="3">
        <f>'D1'!L46*L$2</f>
        <v>0</v>
      </c>
      <c r="M46" s="3">
        <f>'D1'!M46*M$2</f>
        <v>0</v>
      </c>
      <c r="N46" s="3">
        <f>'D1'!N46*N$2</f>
        <v>5817.92177766753</v>
      </c>
      <c r="O46" s="3">
        <f>'D1'!O46*O$2</f>
        <v>281426.10330016876</v>
      </c>
      <c r="P46" s="3">
        <f>'D1'!P46*P$2</f>
        <v>798.8076392141576</v>
      </c>
      <c r="Q46" s="3">
        <f>'D1'!Q46*Q$2</f>
        <v>190.42354951982176</v>
      </c>
      <c r="R46" s="3">
        <f>'D1'!R46*R$2</f>
        <v>0</v>
      </c>
      <c r="S46" s="3">
        <f>'D1'!S46*S$2</f>
        <v>0</v>
      </c>
      <c r="T46" s="3">
        <f>'D1'!T46*T$2</f>
        <v>0</v>
      </c>
      <c r="U46" s="3">
        <f>'D1'!U46*U$2</f>
        <v>0</v>
      </c>
      <c r="V46" s="3">
        <f>'D1'!V46*V$2</f>
        <v>1012.0269777777769</v>
      </c>
      <c r="W46" s="3">
        <f>'D1'!W46*W$2</f>
        <v>3824.2850896500017</v>
      </c>
      <c r="X46" s="3">
        <f>'D1'!X46*X$2</f>
        <v>996.8568046739424</v>
      </c>
      <c r="Y46" s="3">
        <f>'D1'!Y46*Y$2</f>
        <v>0</v>
      </c>
      <c r="Z46" s="3">
        <f>'D1'!Z46*Z$2</f>
        <v>1224.0428805000342</v>
      </c>
      <c r="AA46" s="3">
        <f>'D1'!AA46*AA$2</f>
        <v>1920022.2163499997</v>
      </c>
      <c r="AB46" s="3">
        <f>'D1'!AB46*AB$2</f>
        <v>25016.6197857</v>
      </c>
      <c r="AC46" s="3">
        <f>'D1'!AC46*AC$2</f>
        <v>0</v>
      </c>
      <c r="AD46" s="3">
        <f>'D1'!AD46*AD$2</f>
        <v>0</v>
      </c>
      <c r="AE46" s="3">
        <f>'D1'!AE46*AE$2</f>
        <v>0</v>
      </c>
      <c r="AF46" s="3">
        <f>'D1'!AF46*AF$2</f>
        <v>0</v>
      </c>
      <c r="AG46" s="3">
        <f>'D1'!AG46*AG$2</f>
        <v>0</v>
      </c>
      <c r="AH46" s="3">
        <f>'D1'!AH46*AH$2</f>
        <v>0</v>
      </c>
      <c r="AI46" s="3">
        <f>A!AI45*AI$2</f>
        <v>65394.45173745174</v>
      </c>
      <c r="AJ46" s="3"/>
      <c r="AL46" s="10"/>
      <c r="AM46" s="10"/>
      <c r="AN46" s="10"/>
      <c r="AP46" s="15"/>
    </row>
    <row r="47" spans="1:42" ht="15">
      <c r="A47" s="4">
        <v>1812</v>
      </c>
      <c r="B47" s="8">
        <v>44</v>
      </c>
      <c r="C47" s="4" t="s">
        <v>67</v>
      </c>
      <c r="D47" s="3">
        <f>'D1'!D47*D$2</f>
        <v>0</v>
      </c>
      <c r="E47" s="3">
        <f>'D1'!E47*E$2</f>
        <v>772537.4009986918</v>
      </c>
      <c r="F47" s="3">
        <f>'D1'!F47*F$2</f>
        <v>16068.736810476</v>
      </c>
      <c r="G47" s="3">
        <f>'D1'!G47*G$2</f>
        <v>0</v>
      </c>
      <c r="H47" s="3">
        <f>'D1'!H47*H$2</f>
        <v>0</v>
      </c>
      <c r="I47" s="3">
        <f>'D1'!I47*I$2</f>
        <v>0</v>
      </c>
      <c r="J47" s="3">
        <f>'D1'!J47*J$2</f>
        <v>0</v>
      </c>
      <c r="K47" s="3">
        <f>'D1'!K47*K$2</f>
        <v>0</v>
      </c>
      <c r="L47" s="3">
        <f>'D1'!L47*L$2</f>
        <v>0</v>
      </c>
      <c r="M47" s="3">
        <f>'D1'!M47*M$2</f>
        <v>0</v>
      </c>
      <c r="N47" s="3">
        <f>'D1'!N47*N$2</f>
        <v>102160.95280034264</v>
      </c>
      <c r="O47" s="3">
        <f>'D1'!O47*O$2</f>
        <v>2488838.615190463</v>
      </c>
      <c r="P47" s="3">
        <f>'D1'!P47*P$2</f>
        <v>89976.47945136634</v>
      </c>
      <c r="Q47" s="3">
        <f>'D1'!Q47*Q$2</f>
        <v>2711.1031630539296</v>
      </c>
      <c r="R47" s="3">
        <f>'D1'!R47*R$2</f>
        <v>928.2709764155283</v>
      </c>
      <c r="S47" s="3">
        <f>'D1'!S47*S$2</f>
        <v>0</v>
      </c>
      <c r="T47" s="3">
        <f>'D1'!T47*T$2</f>
        <v>0</v>
      </c>
      <c r="U47" s="3">
        <f>'D1'!U47*U$2</f>
        <v>30.228029572090783</v>
      </c>
      <c r="V47" s="3">
        <f>'D1'!V47*V$2</f>
        <v>49004.193008888884</v>
      </c>
      <c r="W47" s="3">
        <f>'D1'!W47*W$2</f>
        <v>184059.0551660046</v>
      </c>
      <c r="X47" s="3">
        <f>'D1'!X47*X$2</f>
        <v>126889.37800546961</v>
      </c>
      <c r="Y47" s="3">
        <f>'D1'!Y47*Y$2</f>
        <v>1.2689429011851623</v>
      </c>
      <c r="Z47" s="3">
        <f>'D1'!Z47*Z$2</f>
        <v>153044.01404819998</v>
      </c>
      <c r="AA47" s="3">
        <f>'D1'!AA47*AA$2</f>
        <v>2802414.4771000003</v>
      </c>
      <c r="AB47" s="3">
        <f>'D1'!AB47*AB$2</f>
        <v>97236.5193927</v>
      </c>
      <c r="AC47" s="3">
        <f>'D1'!AC47*AC$2</f>
        <v>31076.181818181816</v>
      </c>
      <c r="AD47" s="3">
        <f>'D1'!AD47*AD$2</f>
        <v>0</v>
      </c>
      <c r="AE47" s="3">
        <f>'D1'!AE47*AE$2</f>
        <v>0</v>
      </c>
      <c r="AF47" s="3">
        <f>'D1'!AF47*AF$2</f>
        <v>0</v>
      </c>
      <c r="AG47" s="3">
        <f>'D1'!AG47*AG$2</f>
        <v>0</v>
      </c>
      <c r="AH47" s="3">
        <f>'D1'!AH47*AH$2</f>
        <v>0</v>
      </c>
      <c r="AI47" s="3">
        <f>A!AI46*AI$2</f>
        <v>0</v>
      </c>
      <c r="AJ47" s="3"/>
      <c r="AL47" s="10"/>
      <c r="AM47" s="10"/>
      <c r="AN47" s="10"/>
      <c r="AP47" s="15"/>
    </row>
    <row r="48" spans="1:42" ht="15">
      <c r="A48" s="4">
        <v>1813</v>
      </c>
      <c r="B48" s="8">
        <v>45</v>
      </c>
      <c r="C48" s="4" t="s">
        <v>68</v>
      </c>
      <c r="D48" s="3">
        <f>'D1'!D48*D$2</f>
        <v>0</v>
      </c>
      <c r="E48" s="3">
        <f>'D1'!E48*E$2</f>
        <v>0</v>
      </c>
      <c r="F48" s="3">
        <f>'D1'!F48*F$2</f>
        <v>0</v>
      </c>
      <c r="G48" s="3">
        <f>'D1'!G48*G$2</f>
        <v>0</v>
      </c>
      <c r="H48" s="3">
        <f>'D1'!H48*H$2</f>
        <v>0</v>
      </c>
      <c r="I48" s="3">
        <f>'D1'!I48*I$2</f>
        <v>0</v>
      </c>
      <c r="J48" s="3">
        <f>'D1'!J48*J$2</f>
        <v>0</v>
      </c>
      <c r="K48" s="3">
        <f>'D1'!K48*K$2</f>
        <v>0</v>
      </c>
      <c r="L48" s="3">
        <f>'D1'!L48*L$2</f>
        <v>0</v>
      </c>
      <c r="M48" s="3">
        <f>'D1'!M48*M$2</f>
        <v>0</v>
      </c>
      <c r="N48" s="3">
        <f>'D1'!N48*N$2</f>
        <v>68269.30973589308</v>
      </c>
      <c r="O48" s="3">
        <f>'D1'!O48*O$2</f>
        <v>59980.257686482255</v>
      </c>
      <c r="P48" s="3">
        <f>'D1'!P48*P$2</f>
        <v>5842.530075598525</v>
      </c>
      <c r="Q48" s="3">
        <f>'D1'!Q48*Q$2</f>
        <v>328.72386468199267</v>
      </c>
      <c r="R48" s="3">
        <f>'D1'!R48*R$2</f>
        <v>249.65103393018254</v>
      </c>
      <c r="S48" s="3">
        <f>'D1'!S48*S$2</f>
        <v>0</v>
      </c>
      <c r="T48" s="3">
        <f>'D1'!T48*T$2</f>
        <v>0</v>
      </c>
      <c r="U48" s="3">
        <f>'D1'!U48*U$2</f>
        <v>0</v>
      </c>
      <c r="V48" s="3">
        <f>'D1'!V48*V$2</f>
        <v>506.01348888888606</v>
      </c>
      <c r="W48" s="3">
        <f>'D1'!W48*W$2</f>
        <v>1912.142544824997</v>
      </c>
      <c r="X48" s="3">
        <f>'D1'!X48*X$2</f>
        <v>43100.94026524429</v>
      </c>
      <c r="Y48" s="3">
        <f>'D1'!Y48*Y$2</f>
        <v>0</v>
      </c>
      <c r="Z48" s="3">
        <f>'D1'!Z48*Z$2</f>
        <v>10714.767702749974</v>
      </c>
      <c r="AA48" s="3">
        <f>'D1'!AA48*AA$2</f>
        <v>0</v>
      </c>
      <c r="AB48" s="3">
        <f>'D1'!AB48*AB$2</f>
        <v>0</v>
      </c>
      <c r="AC48" s="3">
        <f>'D1'!AC48*AC$2</f>
        <v>0</v>
      </c>
      <c r="AD48" s="3">
        <f>'D1'!AD48*AD$2</f>
        <v>0</v>
      </c>
      <c r="AE48" s="3">
        <f>'D1'!AE48*AE$2</f>
        <v>0</v>
      </c>
      <c r="AF48" s="3">
        <f>'D1'!AF48*AF$2</f>
        <v>0</v>
      </c>
      <c r="AG48" s="3">
        <f>'D1'!AG48*AG$2</f>
        <v>0</v>
      </c>
      <c r="AH48" s="3">
        <f>'D1'!AH48*AH$2</f>
        <v>0</v>
      </c>
      <c r="AI48" s="3">
        <f>A!AI47*AI$2</f>
        <v>0</v>
      </c>
      <c r="AJ48" s="3"/>
      <c r="AL48" s="10"/>
      <c r="AM48" s="10"/>
      <c r="AN48" s="10"/>
      <c r="AP48" s="15"/>
    </row>
    <row r="49" spans="1:42" ht="15">
      <c r="A49" s="4">
        <v>1821</v>
      </c>
      <c r="B49" s="8">
        <v>46</v>
      </c>
      <c r="C49" s="4" t="s">
        <v>69</v>
      </c>
      <c r="D49" s="3">
        <f>'D1'!D49*D$2</f>
        <v>0</v>
      </c>
      <c r="E49" s="3">
        <f>'D1'!E49*E$2</f>
        <v>0</v>
      </c>
      <c r="F49" s="3">
        <f>'D1'!F49*F$2</f>
        <v>0</v>
      </c>
      <c r="G49" s="3">
        <f>'D1'!G49*G$2</f>
        <v>0</v>
      </c>
      <c r="H49" s="3">
        <f>'D1'!H49*H$2</f>
        <v>0</v>
      </c>
      <c r="I49" s="3">
        <f>'D1'!I49*I$2</f>
        <v>0</v>
      </c>
      <c r="J49" s="3">
        <f>'D1'!J49*J$2</f>
        <v>0</v>
      </c>
      <c r="K49" s="3">
        <f>'D1'!K49*K$2</f>
        <v>0</v>
      </c>
      <c r="L49" s="3">
        <f>'D1'!L49*L$2</f>
        <v>0</v>
      </c>
      <c r="M49" s="3">
        <f>'D1'!M49*M$2</f>
        <v>0</v>
      </c>
      <c r="N49" s="3">
        <f>'D1'!N49*N$2</f>
        <v>36475.20245590971</v>
      </c>
      <c r="O49" s="3">
        <f>'D1'!O49*O$2</f>
        <v>28366.902681436015</v>
      </c>
      <c r="P49" s="3">
        <f>'D1'!P49*P$2</f>
        <v>15187.683466543338</v>
      </c>
      <c r="Q49" s="3">
        <f>'D1'!Q49*Q$2</f>
        <v>1606.785571130705</v>
      </c>
      <c r="R49" s="3">
        <f>'D1'!R49*R$2</f>
        <v>1099.9852662507394</v>
      </c>
      <c r="S49" s="3">
        <f>'D1'!S49*S$2</f>
        <v>0</v>
      </c>
      <c r="T49" s="3">
        <f>'D1'!T49*T$2</f>
        <v>0</v>
      </c>
      <c r="U49" s="3">
        <f>'D1'!U49*U$2</f>
        <v>0</v>
      </c>
      <c r="V49" s="3">
        <f>'D1'!V49*V$2</f>
        <v>13.464351111112629</v>
      </c>
      <c r="W49" s="3">
        <f>'D1'!W49*W$2</f>
        <v>0</v>
      </c>
      <c r="X49" s="3">
        <f>'D1'!X49*X$2</f>
        <v>28357.952785592788</v>
      </c>
      <c r="Y49" s="3">
        <f>'D1'!Y49*Y$2</f>
        <v>0</v>
      </c>
      <c r="Z49" s="3">
        <f>'D1'!Z49*Z$2</f>
        <v>20295.685158299948</v>
      </c>
      <c r="AA49" s="3">
        <f>'D1'!AA49*AA$2</f>
        <v>0</v>
      </c>
      <c r="AB49" s="3">
        <f>'D1'!AB49*AB$2</f>
        <v>0</v>
      </c>
      <c r="AC49" s="3">
        <f>'D1'!AC49*AC$2</f>
        <v>0</v>
      </c>
      <c r="AD49" s="3">
        <f>'D1'!AD49*AD$2</f>
        <v>0</v>
      </c>
      <c r="AE49" s="3">
        <f>'D1'!AE49*AE$2</f>
        <v>0</v>
      </c>
      <c r="AF49" s="3">
        <f>'D1'!AF49*AF$2</f>
        <v>0</v>
      </c>
      <c r="AG49" s="3">
        <f>'D1'!AG49*AG$2</f>
        <v>0</v>
      </c>
      <c r="AH49" s="3">
        <f>'D1'!AH49*AH$2</f>
        <v>0</v>
      </c>
      <c r="AI49" s="3">
        <f>A!AI48*AI$2</f>
        <v>0</v>
      </c>
      <c r="AJ49" s="3"/>
      <c r="AL49" s="10"/>
      <c r="AM49" s="10"/>
      <c r="AN49" s="10"/>
      <c r="AP49" s="15"/>
    </row>
    <row r="50" spans="1:42" ht="15">
      <c r="A50" s="4">
        <v>1829</v>
      </c>
      <c r="B50" s="8">
        <v>47</v>
      </c>
      <c r="C50" s="4" t="s">
        <v>70</v>
      </c>
      <c r="D50" s="3">
        <f>'D1'!D50*D$2</f>
        <v>0</v>
      </c>
      <c r="E50" s="3">
        <f>'D1'!E50*E$2</f>
        <v>11130.017252786778</v>
      </c>
      <c r="F50" s="3">
        <f>'D1'!F50*F$2</f>
        <v>0</v>
      </c>
      <c r="G50" s="3">
        <f>'D1'!G50*G$2</f>
        <v>0</v>
      </c>
      <c r="H50" s="3">
        <f>'D1'!H50*H$2</f>
        <v>0</v>
      </c>
      <c r="I50" s="3">
        <f>'D1'!I50*I$2</f>
        <v>0</v>
      </c>
      <c r="J50" s="3">
        <f>'D1'!J50*J$2</f>
        <v>0</v>
      </c>
      <c r="K50" s="3">
        <f>'D1'!K50*K$2</f>
        <v>0</v>
      </c>
      <c r="L50" s="3">
        <f>'D1'!L50*L$2</f>
        <v>0</v>
      </c>
      <c r="M50" s="3">
        <f>'D1'!M50*M$2</f>
        <v>0</v>
      </c>
      <c r="N50" s="3">
        <f>'D1'!N50*N$2</f>
        <v>59960.80042315851</v>
      </c>
      <c r="O50" s="3">
        <f>'D1'!O50*O$2</f>
        <v>76657.1484923554</v>
      </c>
      <c r="P50" s="3">
        <f>'D1'!P50*P$2</f>
        <v>20080.466409409208</v>
      </c>
      <c r="Q50" s="3">
        <f>'D1'!Q50*Q$2</f>
        <v>177.9139732740021</v>
      </c>
      <c r="R50" s="3">
        <f>'D1'!R50*R$2</f>
        <v>449.878766726974</v>
      </c>
      <c r="S50" s="3">
        <f>'D1'!S50*S$2</f>
        <v>0</v>
      </c>
      <c r="T50" s="3">
        <f>'D1'!T50*T$2</f>
        <v>0</v>
      </c>
      <c r="U50" s="3">
        <f>'D1'!U50*U$2</f>
        <v>0</v>
      </c>
      <c r="V50" s="3">
        <f>'D1'!V50*V$2</f>
        <v>19.861434784587473</v>
      </c>
      <c r="W50" s="3">
        <f>'D1'!W50*W$2</f>
        <v>0</v>
      </c>
      <c r="X50" s="3">
        <f>'D1'!X50*X$2</f>
        <v>35047.38660643113</v>
      </c>
      <c r="Y50" s="3">
        <f>'D1'!Y50*Y$2</f>
        <v>2.5378858023703246</v>
      </c>
      <c r="Z50" s="3">
        <f>'D1'!Z50*Z$2</f>
        <v>10427.791142250013</v>
      </c>
      <c r="AA50" s="3">
        <f>'D1'!AA50*AA$2</f>
        <v>0</v>
      </c>
      <c r="AB50" s="3">
        <f>'D1'!AB50*AB$2</f>
        <v>0</v>
      </c>
      <c r="AC50" s="3">
        <f>'D1'!AC50*AC$2</f>
        <v>0</v>
      </c>
      <c r="AD50" s="3">
        <f>'D1'!AD50*AD$2</f>
        <v>0</v>
      </c>
      <c r="AE50" s="3">
        <f>'D1'!AE50*AE$2</f>
        <v>0</v>
      </c>
      <c r="AF50" s="3">
        <f>'D1'!AF50*AF$2</f>
        <v>0</v>
      </c>
      <c r="AG50" s="3">
        <f>'D1'!AG50*AG$2</f>
        <v>0</v>
      </c>
      <c r="AH50" s="3">
        <f>'D1'!AH50*AH$2</f>
        <v>0</v>
      </c>
      <c r="AI50" s="3">
        <f>A!AI49*AI$2</f>
        <v>0</v>
      </c>
      <c r="AJ50" s="3"/>
      <c r="AL50" s="10"/>
      <c r="AM50" s="10"/>
      <c r="AN50" s="10"/>
      <c r="AP50" s="15"/>
    </row>
    <row r="51" spans="1:42" ht="15">
      <c r="A51" s="4">
        <v>1911</v>
      </c>
      <c r="B51" s="8">
        <v>48</v>
      </c>
      <c r="C51" s="4" t="s">
        <v>71</v>
      </c>
      <c r="D51" s="3">
        <f>'D1'!D51*D$2</f>
        <v>0</v>
      </c>
      <c r="E51" s="3">
        <f>'D1'!E51*E$2</f>
        <v>0</v>
      </c>
      <c r="F51" s="3">
        <f>'D1'!F51*F$2</f>
        <v>0</v>
      </c>
      <c r="G51" s="3">
        <f>'D1'!G51*G$2</f>
        <v>0</v>
      </c>
      <c r="H51" s="3">
        <f>'D1'!H51*H$2</f>
        <v>0</v>
      </c>
      <c r="I51" s="3">
        <f>'D1'!I51*I$2</f>
        <v>0</v>
      </c>
      <c r="J51" s="3">
        <f>'D1'!J51*J$2</f>
        <v>0</v>
      </c>
      <c r="K51" s="3">
        <f>'D1'!K51*K$2</f>
        <v>0</v>
      </c>
      <c r="L51" s="3">
        <f>'D1'!L51*L$2</f>
        <v>0</v>
      </c>
      <c r="M51" s="3">
        <f>'D1'!M51*M$2</f>
        <v>0</v>
      </c>
      <c r="N51" s="3">
        <f>'D1'!N51*N$2</f>
        <v>64578.402623986076</v>
      </c>
      <c r="O51" s="3">
        <f>'D1'!O51*O$2</f>
        <v>3831.7220453078144</v>
      </c>
      <c r="P51" s="3">
        <f>'D1'!P51*P$2</f>
        <v>23298.441273508473</v>
      </c>
      <c r="Q51" s="3">
        <f>'D1'!Q51*Q$2</f>
        <v>946.5579359342387</v>
      </c>
      <c r="R51" s="3">
        <f>'D1'!R51*R$2</f>
        <v>1378.7833752083643</v>
      </c>
      <c r="S51" s="3">
        <f>'D1'!S51*S$2</f>
        <v>0</v>
      </c>
      <c r="T51" s="3">
        <f>'D1'!T51*T$2</f>
        <v>0</v>
      </c>
      <c r="U51" s="3">
        <f>'D1'!U51*U$2</f>
        <v>0</v>
      </c>
      <c r="V51" s="3">
        <f>'D1'!V51*V$2</f>
        <v>0</v>
      </c>
      <c r="W51" s="3">
        <f>'D1'!W51*W$2</f>
        <v>0</v>
      </c>
      <c r="X51" s="3">
        <f>'D1'!X51*X$2</f>
        <v>142471.8238469516</v>
      </c>
      <c r="Y51" s="3">
        <f>'D1'!Y51*Y$2</f>
        <v>0</v>
      </c>
      <c r="Z51" s="3">
        <f>'D1'!Z51*Z$2</f>
        <v>246000.4073257499</v>
      </c>
      <c r="AA51" s="3">
        <f>'D1'!AA51*AA$2</f>
        <v>0</v>
      </c>
      <c r="AB51" s="3">
        <f>'D1'!AB51*AB$2</f>
        <v>0</v>
      </c>
      <c r="AC51" s="3">
        <f>'D1'!AC51*AC$2</f>
        <v>0</v>
      </c>
      <c r="AD51" s="3">
        <f>'D1'!AD51*AD$2</f>
        <v>0</v>
      </c>
      <c r="AE51" s="3">
        <f>'D1'!AE51*AE$2</f>
        <v>0</v>
      </c>
      <c r="AF51" s="3">
        <f>'D1'!AF51*AF$2</f>
        <v>0</v>
      </c>
      <c r="AG51" s="3">
        <f>'D1'!AG51*AG$2</f>
        <v>0</v>
      </c>
      <c r="AH51" s="3">
        <f>'D1'!AH51*AH$2</f>
        <v>0</v>
      </c>
      <c r="AI51" s="3">
        <f>A!AI50*AI$2</f>
        <v>0</v>
      </c>
      <c r="AJ51" s="3"/>
      <c r="AL51" s="10"/>
      <c r="AM51" s="10"/>
      <c r="AN51" s="10"/>
      <c r="AP51" s="15"/>
    </row>
    <row r="52" spans="1:42" ht="15">
      <c r="A52" s="4">
        <v>2011</v>
      </c>
      <c r="B52" s="8">
        <v>49</v>
      </c>
      <c r="C52" s="4" t="s">
        <v>72</v>
      </c>
      <c r="D52" s="3">
        <f>'D1'!D52*D$2</f>
        <v>0</v>
      </c>
      <c r="E52" s="3">
        <f>'D1'!E52*E$2</f>
        <v>130674.14516841431</v>
      </c>
      <c r="F52" s="3">
        <f>'D1'!F52*F$2</f>
        <v>2359.27406754</v>
      </c>
      <c r="G52" s="3">
        <f>'D1'!G52*G$2</f>
        <v>0</v>
      </c>
      <c r="H52" s="3">
        <f>'D1'!H52*H$2</f>
        <v>22421.00078639949</v>
      </c>
      <c r="I52" s="3">
        <f>'D1'!I52*I$2</f>
        <v>2372.070619084832</v>
      </c>
      <c r="J52" s="3">
        <f>'D1'!J52*J$2</f>
        <v>0</v>
      </c>
      <c r="K52" s="3">
        <f>'D1'!K52*K$2</f>
        <v>372.6130018779563</v>
      </c>
      <c r="L52" s="3">
        <f>'D1'!L52*L$2</f>
        <v>0</v>
      </c>
      <c r="M52" s="3">
        <f>'D1'!M52*M$2</f>
        <v>0</v>
      </c>
      <c r="N52" s="3">
        <f>'D1'!N52*N$2</f>
        <v>18499.131815855548</v>
      </c>
      <c r="O52" s="3">
        <f>'D1'!O52*O$2</f>
        <v>37655.77044219836</v>
      </c>
      <c r="P52" s="3">
        <f>'D1'!P52*P$2</f>
        <v>1157.8920050731845</v>
      </c>
      <c r="Q52" s="3">
        <f>'D1'!Q52*Q$2</f>
        <v>509.4177437883838</v>
      </c>
      <c r="R52" s="3">
        <f>'D1'!R52*R$2</f>
        <v>6.969952723951706</v>
      </c>
      <c r="S52" s="3">
        <f>'D1'!S52*S$2</f>
        <v>0</v>
      </c>
      <c r="T52" s="3">
        <f>'D1'!T52*T$2</f>
        <v>0</v>
      </c>
      <c r="U52" s="3">
        <f>'D1'!U52*U$2</f>
        <v>21367.633632838795</v>
      </c>
      <c r="V52" s="3">
        <f>'D1'!V52*V$2</f>
        <v>12750.604248333444</v>
      </c>
      <c r="W52" s="3">
        <f>'D1'!W52*W$2</f>
        <v>13976.430531817909</v>
      </c>
      <c r="X52" s="3">
        <f>'D1'!X52*X$2</f>
        <v>0</v>
      </c>
      <c r="Y52" s="3">
        <f>'D1'!Y52*Y$2</f>
        <v>0</v>
      </c>
      <c r="Z52" s="3">
        <f>'D1'!Z52*Z$2</f>
        <v>12184.790492249957</v>
      </c>
      <c r="AA52" s="3">
        <f>'D1'!AA52*AA$2</f>
        <v>0</v>
      </c>
      <c r="AB52" s="3">
        <f>'D1'!AB52*AB$2</f>
        <v>0</v>
      </c>
      <c r="AC52" s="3">
        <f>'D1'!AC52*AC$2</f>
        <v>0</v>
      </c>
      <c r="AD52" s="3">
        <f>'D1'!AD52*AD$2</f>
        <v>0</v>
      </c>
      <c r="AE52" s="3">
        <f>'D1'!AE52*AE$2</f>
        <v>0</v>
      </c>
      <c r="AF52" s="3">
        <f>'D1'!AF52*AF$2</f>
        <v>20.61008009661017</v>
      </c>
      <c r="AG52" s="3">
        <f>'D1'!AG52*AG$2</f>
        <v>0</v>
      </c>
      <c r="AH52" s="3">
        <f>'D1'!AH52*AH$2</f>
        <v>0</v>
      </c>
      <c r="AI52" s="3">
        <f>A!AI51*AI$2</f>
        <v>33956.21235521236</v>
      </c>
      <c r="AJ52" s="3"/>
      <c r="AL52" s="10"/>
      <c r="AM52" s="10"/>
      <c r="AN52" s="10"/>
      <c r="AP52" s="15"/>
    </row>
    <row r="53" spans="1:42" ht="15">
      <c r="A53" s="4">
        <v>2021</v>
      </c>
      <c r="B53" s="8">
        <v>50</v>
      </c>
      <c r="C53" s="4" t="s">
        <v>73</v>
      </c>
      <c r="D53" s="3">
        <f>'D1'!D53*D$2</f>
        <v>0</v>
      </c>
      <c r="E53" s="3">
        <f>'D1'!E53*E$2</f>
        <v>0</v>
      </c>
      <c r="F53" s="3">
        <f>'D1'!F53*F$2</f>
        <v>22394.955379572</v>
      </c>
      <c r="G53" s="3">
        <f>'D1'!G53*G$2</f>
        <v>0</v>
      </c>
      <c r="H53" s="3">
        <f>'D1'!H53*H$2</f>
        <v>0</v>
      </c>
      <c r="I53" s="3">
        <f>'D1'!I53*I$2</f>
        <v>0</v>
      </c>
      <c r="J53" s="3">
        <f>'D1'!J53*J$2</f>
        <v>0</v>
      </c>
      <c r="K53" s="3">
        <f>'D1'!K53*K$2</f>
        <v>0</v>
      </c>
      <c r="L53" s="3">
        <f>'D1'!L53*L$2</f>
        <v>0</v>
      </c>
      <c r="M53" s="3">
        <f>'D1'!M53*M$2</f>
        <v>0</v>
      </c>
      <c r="N53" s="3">
        <f>'D1'!N53*N$2</f>
        <v>65406.83477525587</v>
      </c>
      <c r="O53" s="3">
        <f>'D1'!O53*O$2</f>
        <v>447378.27075853583</v>
      </c>
      <c r="P53" s="3">
        <f>'D1'!P53*P$2</f>
        <v>1595.5476141335548</v>
      </c>
      <c r="Q53" s="3">
        <f>'D1'!Q53*Q$2</f>
        <v>170.9642086929605</v>
      </c>
      <c r="R53" s="3">
        <f>'D1'!R53*R$2</f>
        <v>14.573537513676909</v>
      </c>
      <c r="S53" s="3">
        <f>'D1'!S53*S$2</f>
        <v>0</v>
      </c>
      <c r="T53" s="3">
        <f>'D1'!T53*T$2</f>
        <v>0</v>
      </c>
      <c r="U53" s="3">
        <f>'D1'!U53*U$2</f>
        <v>32772.06124417604</v>
      </c>
      <c r="V53" s="3">
        <f>'D1'!V53*V$2</f>
        <v>11652.2817943408</v>
      </c>
      <c r="W53" s="3">
        <f>'D1'!W53*W$2</f>
        <v>12569.008919738919</v>
      </c>
      <c r="X53" s="3">
        <f>'D1'!X53*X$2</f>
        <v>0</v>
      </c>
      <c r="Y53" s="3">
        <f>'D1'!Y53*Y$2</f>
        <v>0</v>
      </c>
      <c r="Z53" s="3">
        <f>'D1'!Z53*Z$2</f>
        <v>36501.66149625003</v>
      </c>
      <c r="AA53" s="3">
        <f>'D1'!AA53*AA$2</f>
        <v>0</v>
      </c>
      <c r="AB53" s="3">
        <f>'D1'!AB53*AB$2</f>
        <v>0</v>
      </c>
      <c r="AC53" s="3">
        <f>'D1'!AC53*AC$2</f>
        <v>0</v>
      </c>
      <c r="AD53" s="3">
        <f>'D1'!AD53*AD$2</f>
        <v>0</v>
      </c>
      <c r="AE53" s="3">
        <f>'D1'!AE53*AE$2</f>
        <v>0</v>
      </c>
      <c r="AF53" s="3">
        <f>'D1'!AF53*AF$2</f>
        <v>0</v>
      </c>
      <c r="AG53" s="3">
        <f>'D1'!AG53*AG$2</f>
        <v>0</v>
      </c>
      <c r="AH53" s="3">
        <f>'D1'!AH53*AH$2</f>
        <v>0</v>
      </c>
      <c r="AI53" s="3">
        <f>A!AI52*AI$2</f>
        <v>145037.56563706562</v>
      </c>
      <c r="AJ53" s="3"/>
      <c r="AL53" s="10"/>
      <c r="AM53" s="10"/>
      <c r="AN53" s="10"/>
      <c r="AP53" s="15"/>
    </row>
    <row r="54" spans="1:42" ht="15">
      <c r="A54" s="4">
        <v>2029</v>
      </c>
      <c r="B54" s="8">
        <v>51</v>
      </c>
      <c r="C54" s="4" t="s">
        <v>74</v>
      </c>
      <c r="D54" s="3">
        <f>'D1'!D54*D$2</f>
        <v>0</v>
      </c>
      <c r="E54" s="3">
        <f>'D1'!E54*E$2</f>
        <v>122932.81490760656</v>
      </c>
      <c r="F54" s="3">
        <f>'D1'!F54*F$2</f>
        <v>64581.25449420001</v>
      </c>
      <c r="G54" s="3">
        <f>'D1'!G54*G$2</f>
        <v>0</v>
      </c>
      <c r="H54" s="3">
        <f>'D1'!H54*H$2</f>
        <v>2277.395735056197</v>
      </c>
      <c r="I54" s="3">
        <f>'D1'!I54*I$2</f>
        <v>0</v>
      </c>
      <c r="J54" s="3">
        <f>'D1'!J54*J$2</f>
        <v>0</v>
      </c>
      <c r="K54" s="3">
        <f>'D1'!K54*K$2</f>
        <v>0</v>
      </c>
      <c r="L54" s="3">
        <f>'D1'!L54*L$2</f>
        <v>0</v>
      </c>
      <c r="M54" s="3">
        <f>'D1'!M54*M$2</f>
        <v>0</v>
      </c>
      <c r="N54" s="3">
        <f>'D1'!N54*N$2</f>
        <v>151221.36996304354</v>
      </c>
      <c r="O54" s="3">
        <f>'D1'!O54*O$2</f>
        <v>284199.35882751236</v>
      </c>
      <c r="P54" s="3">
        <f>'D1'!P54*P$2</f>
        <v>21959.284031926916</v>
      </c>
      <c r="Q54" s="3">
        <f>'D1'!Q54*Q$2</f>
        <v>545.5565196096712</v>
      </c>
      <c r="R54" s="3">
        <f>'D1'!R54*R$2</f>
        <v>242.68108120627517</v>
      </c>
      <c r="S54" s="3">
        <f>'D1'!S54*S$2</f>
        <v>0</v>
      </c>
      <c r="T54" s="3">
        <f>'D1'!T54*T$2</f>
        <v>0</v>
      </c>
      <c r="U54" s="3">
        <f>'D1'!U54*U$2</f>
        <v>192456.63296810642</v>
      </c>
      <c r="V54" s="3">
        <f>'D1'!V54*V$2</f>
        <v>44952.66054345168</v>
      </c>
      <c r="W54" s="3">
        <f>'D1'!W54*W$2</f>
        <v>70573.75118957637</v>
      </c>
      <c r="X54" s="3">
        <f>'D1'!X54*X$2</f>
        <v>0</v>
      </c>
      <c r="Y54" s="3">
        <f>'D1'!Y54*Y$2</f>
        <v>0</v>
      </c>
      <c r="Z54" s="3">
        <f>'D1'!Z54*Z$2</f>
        <v>79814.0381395501</v>
      </c>
      <c r="AA54" s="3">
        <f>'D1'!AA54*AA$2</f>
        <v>0</v>
      </c>
      <c r="AB54" s="3">
        <f>'D1'!AB54*AB$2</f>
        <v>0</v>
      </c>
      <c r="AC54" s="3">
        <f>'D1'!AC54*AC$2</f>
        <v>0</v>
      </c>
      <c r="AD54" s="3">
        <f>'D1'!AD54*AD$2</f>
        <v>0</v>
      </c>
      <c r="AE54" s="3">
        <f>'D1'!AE54*AE$2</f>
        <v>0</v>
      </c>
      <c r="AF54" s="3">
        <f>'D1'!AF54*AF$2</f>
        <v>2.093452872971605</v>
      </c>
      <c r="AG54" s="3">
        <f>'D1'!AG54*AG$2</f>
        <v>0</v>
      </c>
      <c r="AH54" s="3">
        <f>'D1'!AH54*AH$2</f>
        <v>0</v>
      </c>
      <c r="AI54" s="3">
        <f>A!AI53*AI$2</f>
        <v>75387.99034749034</v>
      </c>
      <c r="AJ54" s="3"/>
      <c r="AL54" s="10"/>
      <c r="AM54" s="10"/>
      <c r="AN54" s="10"/>
      <c r="AP54" s="15"/>
    </row>
    <row r="55" spans="1:42" ht="15">
      <c r="A55" s="4">
        <v>2031</v>
      </c>
      <c r="B55" s="8">
        <v>52</v>
      </c>
      <c r="C55" s="4" t="s">
        <v>75</v>
      </c>
      <c r="D55" s="3">
        <f>'D1'!D55*D$2</f>
        <v>0</v>
      </c>
      <c r="E55" s="3">
        <f>'D1'!E55*E$2</f>
        <v>64865.740549241295</v>
      </c>
      <c r="F55" s="3">
        <f>'D1'!F55*F$2</f>
        <v>0</v>
      </c>
      <c r="G55" s="3">
        <f>'D1'!G55*G$2</f>
        <v>0</v>
      </c>
      <c r="H55" s="3">
        <f>'D1'!H55*H$2</f>
        <v>0</v>
      </c>
      <c r="I55" s="3">
        <f>'D1'!I55*I$2</f>
        <v>0</v>
      </c>
      <c r="J55" s="3">
        <f>'D1'!J55*J$2</f>
        <v>0</v>
      </c>
      <c r="K55" s="3">
        <f>'D1'!K55*K$2</f>
        <v>0</v>
      </c>
      <c r="L55" s="3">
        <f>'D1'!L55*L$2</f>
        <v>0</v>
      </c>
      <c r="M55" s="3">
        <f>'D1'!M55*M$2</f>
        <v>0</v>
      </c>
      <c r="N55" s="3">
        <f>'D1'!N55*N$2</f>
        <v>20561.89763776749</v>
      </c>
      <c r="O55" s="3">
        <f>'D1'!O55*O$2</f>
        <v>172183.56861291383</v>
      </c>
      <c r="P55" s="3">
        <f>'D1'!P55*P$2</f>
        <v>198047.77836772753</v>
      </c>
      <c r="Q55" s="3">
        <f>'D1'!Q55*Q$2</f>
        <v>79.22731622357044</v>
      </c>
      <c r="R55" s="3">
        <f>'D1'!R55*R$2</f>
        <v>0</v>
      </c>
      <c r="S55" s="3">
        <f>'D1'!S55*S$2</f>
        <v>0</v>
      </c>
      <c r="T55" s="3">
        <f>'D1'!T55*T$2</f>
        <v>0</v>
      </c>
      <c r="U55" s="3">
        <f>'D1'!U55*U$2</f>
        <v>1048364.681994036</v>
      </c>
      <c r="V55" s="3">
        <f>'D1'!V55*V$2</f>
        <v>306525.9078085288</v>
      </c>
      <c r="W55" s="3">
        <f>'D1'!W55*W$2</f>
        <v>31333.489702010957</v>
      </c>
      <c r="X55" s="3">
        <f>'D1'!X55*X$2</f>
        <v>0</v>
      </c>
      <c r="Y55" s="3">
        <f>'D1'!Y55*Y$2</f>
        <v>0</v>
      </c>
      <c r="Z55" s="3">
        <f>'D1'!Z55*Z$2</f>
        <v>12765.771610650081</v>
      </c>
      <c r="AA55" s="3">
        <f>'D1'!AA55*AA$2</f>
        <v>0</v>
      </c>
      <c r="AB55" s="3">
        <f>'D1'!AB55*AB$2</f>
        <v>0</v>
      </c>
      <c r="AC55" s="3">
        <f>'D1'!AC55*AC$2</f>
        <v>0</v>
      </c>
      <c r="AD55" s="3">
        <f>'D1'!AD55*AD$2</f>
        <v>0</v>
      </c>
      <c r="AE55" s="3">
        <f>'D1'!AE55*AE$2</f>
        <v>0</v>
      </c>
      <c r="AF55" s="3">
        <f>'D1'!AF55*AF$2</f>
        <v>0</v>
      </c>
      <c r="AG55" s="3">
        <f>'D1'!AG55*AG$2</f>
        <v>0</v>
      </c>
      <c r="AH55" s="3">
        <f>'D1'!AH55*AH$2</f>
        <v>0</v>
      </c>
      <c r="AI55" s="3">
        <f>A!AI54*AI$2</f>
        <v>0</v>
      </c>
      <c r="AJ55" s="3"/>
      <c r="AL55" s="10"/>
      <c r="AM55" s="10"/>
      <c r="AN55" s="10"/>
      <c r="AP55" s="15"/>
    </row>
    <row r="56" spans="1:42" ht="15">
      <c r="A56" s="4">
        <v>2032</v>
      </c>
      <c r="B56" s="8">
        <v>53</v>
      </c>
      <c r="C56" s="4" t="s">
        <v>76</v>
      </c>
      <c r="D56" s="3">
        <f>'D1'!D56*D$2</f>
        <v>0</v>
      </c>
      <c r="E56" s="3">
        <f>'D1'!E56*E$2</f>
        <v>1107457.363640811</v>
      </c>
      <c r="F56" s="3">
        <f>'D1'!F56*F$2</f>
        <v>15763.314839256012</v>
      </c>
      <c r="G56" s="3">
        <f>'D1'!G56*G$2</f>
        <v>0</v>
      </c>
      <c r="H56" s="3">
        <f>'D1'!H56*H$2</f>
        <v>0</v>
      </c>
      <c r="I56" s="3">
        <f>'D1'!I56*I$2</f>
        <v>0</v>
      </c>
      <c r="J56" s="3">
        <f>'D1'!J56*J$2</f>
        <v>0</v>
      </c>
      <c r="K56" s="3">
        <f>'D1'!K56*K$2</f>
        <v>0</v>
      </c>
      <c r="L56" s="3">
        <f>'D1'!L56*L$2</f>
        <v>0</v>
      </c>
      <c r="M56" s="3">
        <f>'D1'!M56*M$2</f>
        <v>0</v>
      </c>
      <c r="N56" s="3">
        <f>'D1'!N56*N$2</f>
        <v>48510.14471185685</v>
      </c>
      <c r="O56" s="3">
        <f>'D1'!O56*O$2</f>
        <v>505007.1945192982</v>
      </c>
      <c r="P56" s="3">
        <f>'D1'!P56*P$2</f>
        <v>6488.330556999425</v>
      </c>
      <c r="Q56" s="3">
        <f>'D1'!Q56*Q$2</f>
        <v>975.7469471744845</v>
      </c>
      <c r="R56" s="3">
        <f>'D1'!R56*R$2</f>
        <v>0</v>
      </c>
      <c r="S56" s="3">
        <f>'D1'!S56*S$2</f>
        <v>0</v>
      </c>
      <c r="T56" s="3">
        <f>'D1'!T56*T$2</f>
        <v>0</v>
      </c>
      <c r="U56" s="3">
        <f>'D1'!U56*U$2</f>
        <v>881273.5246743374</v>
      </c>
      <c r="V56" s="3">
        <f>'D1'!V56*V$2</f>
        <v>496504.84182598756</v>
      </c>
      <c r="W56" s="3">
        <f>'D1'!W56*W$2</f>
        <v>167952.8524887943</v>
      </c>
      <c r="X56" s="3">
        <f>'D1'!X56*X$2</f>
        <v>0</v>
      </c>
      <c r="Y56" s="3">
        <f>'D1'!Y56*Y$2</f>
        <v>0</v>
      </c>
      <c r="Z56" s="3">
        <f>'D1'!Z56*Z$2</f>
        <v>90235.38695085002</v>
      </c>
      <c r="AA56" s="3">
        <f>'D1'!AA56*AA$2</f>
        <v>0</v>
      </c>
      <c r="AB56" s="3">
        <f>'D1'!AB56*AB$2</f>
        <v>0</v>
      </c>
      <c r="AC56" s="3">
        <f>'D1'!AC56*AC$2</f>
        <v>0</v>
      </c>
      <c r="AD56" s="3">
        <f>'D1'!AD56*AD$2</f>
        <v>0</v>
      </c>
      <c r="AE56" s="3">
        <f>'D1'!AE56*AE$2</f>
        <v>0</v>
      </c>
      <c r="AF56" s="3">
        <f>'D1'!AF56*AF$2</f>
        <v>0</v>
      </c>
      <c r="AG56" s="3">
        <f>'D1'!AG56*AG$2</f>
        <v>0</v>
      </c>
      <c r="AH56" s="3">
        <f>'D1'!AH56*AH$2</f>
        <v>0</v>
      </c>
      <c r="AI56" s="3">
        <f>A!AI55*AI$2</f>
        <v>106412.8436293436</v>
      </c>
      <c r="AJ56" s="3"/>
      <c r="AL56" s="10"/>
      <c r="AM56" s="10"/>
      <c r="AN56" s="10"/>
      <c r="AP56" s="15"/>
    </row>
    <row r="57" spans="1:42" ht="15">
      <c r="A57" s="4">
        <v>2033</v>
      </c>
      <c r="B57" s="8">
        <v>54</v>
      </c>
      <c r="C57" s="4" t="s">
        <v>77</v>
      </c>
      <c r="D57" s="3">
        <f>'D1'!D57*D$2</f>
        <v>0</v>
      </c>
      <c r="E57" s="3">
        <f>'D1'!E57*E$2</f>
        <v>187532.72547956387</v>
      </c>
      <c r="F57" s="3">
        <f>'D1'!F57*F$2</f>
        <v>43488.54757742401</v>
      </c>
      <c r="G57" s="3">
        <f>'D1'!G57*G$2</f>
        <v>0</v>
      </c>
      <c r="H57" s="3">
        <f>'D1'!H57*H$2</f>
        <v>0</v>
      </c>
      <c r="I57" s="3">
        <f>'D1'!I57*I$2</f>
        <v>0</v>
      </c>
      <c r="J57" s="3">
        <f>'D1'!J57*J$2</f>
        <v>0</v>
      </c>
      <c r="K57" s="3">
        <f>'D1'!K57*K$2</f>
        <v>0</v>
      </c>
      <c r="L57" s="3">
        <f>'D1'!L57*L$2</f>
        <v>0</v>
      </c>
      <c r="M57" s="3">
        <f>'D1'!M57*M$2</f>
        <v>0</v>
      </c>
      <c r="N57" s="3">
        <f>'D1'!N57*N$2</f>
        <v>2370.4044036335335</v>
      </c>
      <c r="O57" s="3">
        <f>'D1'!O57*O$2</f>
        <v>315067.75850469025</v>
      </c>
      <c r="P57" s="3">
        <f>'D1'!P57*P$2</f>
        <v>515.5376308302782</v>
      </c>
      <c r="Q57" s="3">
        <f>'D1'!Q57*Q$2</f>
        <v>817.9872911854525</v>
      </c>
      <c r="R57" s="3">
        <f>'D1'!R57*R$2</f>
        <v>0</v>
      </c>
      <c r="S57" s="3">
        <f>'D1'!S57*S$2</f>
        <v>0</v>
      </c>
      <c r="T57" s="3">
        <f>'D1'!T57*T$2</f>
        <v>0</v>
      </c>
      <c r="U57" s="3">
        <f>'D1'!U57*U$2</f>
        <v>34124.84897760663</v>
      </c>
      <c r="V57" s="3">
        <f>'D1'!V57*V$2</f>
        <v>61719.50214384483</v>
      </c>
      <c r="W57" s="3">
        <f>'D1'!W57*W$2</f>
        <v>43991.90648901057</v>
      </c>
      <c r="X57" s="3">
        <f>'D1'!X57*X$2</f>
        <v>0</v>
      </c>
      <c r="Y57" s="3">
        <f>'D1'!Y57*Y$2</f>
        <v>0</v>
      </c>
      <c r="Z57" s="3">
        <f>'D1'!Z57*Z$2</f>
        <v>5339.521024650125</v>
      </c>
      <c r="AA57" s="3">
        <f>'D1'!AA57*AA$2</f>
        <v>0</v>
      </c>
      <c r="AB57" s="3">
        <f>'D1'!AB57*AB$2</f>
        <v>0</v>
      </c>
      <c r="AC57" s="3">
        <f>'D1'!AC57*AC$2</f>
        <v>0</v>
      </c>
      <c r="AD57" s="3">
        <f>'D1'!AD57*AD$2</f>
        <v>0</v>
      </c>
      <c r="AE57" s="3">
        <f>'D1'!AE57*AE$2</f>
        <v>0</v>
      </c>
      <c r="AF57" s="3">
        <f>'D1'!AF57*AF$2</f>
        <v>0</v>
      </c>
      <c r="AG57" s="3">
        <f>'D1'!AG57*AG$2</f>
        <v>0</v>
      </c>
      <c r="AH57" s="3">
        <f>'D1'!AH57*AH$2</f>
        <v>0</v>
      </c>
      <c r="AI57" s="3">
        <f>A!AI56*AI$2</f>
        <v>0</v>
      </c>
      <c r="AJ57" s="3"/>
      <c r="AL57" s="10"/>
      <c r="AM57" s="10"/>
      <c r="AN57" s="10"/>
      <c r="AP57" s="15"/>
    </row>
    <row r="58" spans="1:42" ht="15">
      <c r="A58" s="4">
        <v>2039</v>
      </c>
      <c r="B58" s="8">
        <v>55</v>
      </c>
      <c r="C58" s="4" t="s">
        <v>78</v>
      </c>
      <c r="D58" s="3">
        <f>'D1'!D58*D$2</f>
        <v>0</v>
      </c>
      <c r="E58" s="3">
        <f>'D1'!E58*E$2</f>
        <v>30286.551295409332</v>
      </c>
      <c r="F58" s="3">
        <f>'D1'!F58*F$2</f>
        <v>0</v>
      </c>
      <c r="G58" s="3">
        <f>'D1'!G58*G$2</f>
        <v>0</v>
      </c>
      <c r="H58" s="3">
        <f>'D1'!H58*H$2</f>
        <v>22.84545495419328</v>
      </c>
      <c r="I58" s="3">
        <f>'D1'!I58*I$2</f>
        <v>125317.69694385458</v>
      </c>
      <c r="J58" s="3">
        <f>'D1'!J58*J$2</f>
        <v>0</v>
      </c>
      <c r="K58" s="3">
        <f>'D1'!K58*K$2</f>
        <v>20064.26282993673</v>
      </c>
      <c r="L58" s="3">
        <f>'D1'!L58*L$2</f>
        <v>0</v>
      </c>
      <c r="M58" s="3">
        <f>'D1'!M58*M$2</f>
        <v>0</v>
      </c>
      <c r="N58" s="3">
        <f>'D1'!N58*N$2</f>
        <v>56357.57408638469</v>
      </c>
      <c r="O58" s="3">
        <f>'D1'!O58*O$2</f>
        <v>114150.30331726062</v>
      </c>
      <c r="P58" s="3">
        <f>'D1'!P58*P$2</f>
        <v>20439.550775268235</v>
      </c>
      <c r="Q58" s="3">
        <f>'D1'!Q58*Q$2</f>
        <v>299.5348534417468</v>
      </c>
      <c r="R58" s="3">
        <f>'D1'!R58*R$2</f>
        <v>364.97206990809514</v>
      </c>
      <c r="S58" s="3">
        <f>'D1'!S58*S$2</f>
        <v>0</v>
      </c>
      <c r="T58" s="3">
        <f>'D1'!T58*T$2</f>
        <v>0</v>
      </c>
      <c r="U58" s="3">
        <f>'D1'!U58*U$2</f>
        <v>413080.42007536965</v>
      </c>
      <c r="V58" s="3">
        <f>'D1'!V58*V$2</f>
        <v>252549.46236376907</v>
      </c>
      <c r="W58" s="3">
        <f>'D1'!W58*W$2</f>
        <v>249998.34674713842</v>
      </c>
      <c r="X58" s="3">
        <f>'D1'!X58*X$2</f>
        <v>0</v>
      </c>
      <c r="Y58" s="3">
        <f>'D1'!Y58*Y$2</f>
        <v>0</v>
      </c>
      <c r="Z58" s="3">
        <f>'D1'!Z58*Z$2</f>
        <v>120199.83953219996</v>
      </c>
      <c r="AA58" s="3">
        <f>'D1'!AA58*AA$2</f>
        <v>0</v>
      </c>
      <c r="AB58" s="3">
        <f>'D1'!AB58*AB$2</f>
        <v>0</v>
      </c>
      <c r="AC58" s="3">
        <f>'D1'!AC58*AC$2</f>
        <v>0</v>
      </c>
      <c r="AD58" s="3">
        <f>'D1'!AD58*AD$2</f>
        <v>0</v>
      </c>
      <c r="AE58" s="3">
        <f>'D1'!AE58*AE$2</f>
        <v>0</v>
      </c>
      <c r="AF58" s="3">
        <f>'D1'!AF58*AF$2</f>
        <v>0.021000251546980972</v>
      </c>
      <c r="AG58" s="3">
        <f>'D1'!AG58*AG$2</f>
        <v>0</v>
      </c>
      <c r="AH58" s="3">
        <f>'D1'!AH58*AH$2</f>
        <v>0</v>
      </c>
      <c r="AI58" s="3">
        <f>A!AI57*AI$2</f>
        <v>0</v>
      </c>
      <c r="AJ58" s="3"/>
      <c r="AL58" s="10"/>
      <c r="AM58" s="10"/>
      <c r="AN58" s="10"/>
      <c r="AP58" s="15"/>
    </row>
    <row r="59" spans="1:42" ht="15">
      <c r="A59" s="4">
        <v>2041</v>
      </c>
      <c r="B59" s="8">
        <v>56</v>
      </c>
      <c r="C59" s="4" t="s">
        <v>79</v>
      </c>
      <c r="D59" s="3">
        <f>'D1'!D59*D$2</f>
        <v>0</v>
      </c>
      <c r="E59" s="3">
        <f>'D1'!E59*E$2</f>
        <v>250416.35513022204</v>
      </c>
      <c r="F59" s="3">
        <f>'D1'!F59*F$2</f>
        <v>0</v>
      </c>
      <c r="G59" s="3">
        <f>'D1'!G59*G$2</f>
        <v>0</v>
      </c>
      <c r="H59" s="3">
        <f>'D1'!H59*H$2</f>
        <v>0</v>
      </c>
      <c r="I59" s="3">
        <f>'D1'!I59*I$2</f>
        <v>0</v>
      </c>
      <c r="J59" s="3">
        <f>'D1'!J59*J$2</f>
        <v>0</v>
      </c>
      <c r="K59" s="3">
        <f>'D1'!K59*K$2</f>
        <v>0</v>
      </c>
      <c r="L59" s="3">
        <f>'D1'!L59*L$2</f>
        <v>0</v>
      </c>
      <c r="M59" s="3">
        <f>'D1'!M59*M$2</f>
        <v>0</v>
      </c>
      <c r="N59" s="3">
        <f>'D1'!N59*N$2</f>
        <v>55065.03852190368</v>
      </c>
      <c r="O59" s="3">
        <f>'D1'!O59*O$2</f>
        <v>346169.0940660979</v>
      </c>
      <c r="P59" s="3">
        <f>'D1'!P59*P$2</f>
        <v>43609.79686250067</v>
      </c>
      <c r="Q59" s="3">
        <f>'D1'!Q59*Q$2</f>
        <v>0</v>
      </c>
      <c r="R59" s="3">
        <f>'D1'!R59*R$2</f>
        <v>0</v>
      </c>
      <c r="S59" s="3">
        <f>'D1'!S59*S$2</f>
        <v>0</v>
      </c>
      <c r="T59" s="3">
        <f>'D1'!T59*T$2</f>
        <v>0</v>
      </c>
      <c r="U59" s="3">
        <f>'D1'!U59*U$2</f>
        <v>761454.6075335521</v>
      </c>
      <c r="V59" s="3">
        <f>'D1'!V59*V$2</f>
        <v>304403.61492451234</v>
      </c>
      <c r="W59" s="3">
        <f>'D1'!W59*W$2</f>
        <v>129759.6115472862</v>
      </c>
      <c r="X59" s="3">
        <f>'D1'!X59*X$2</f>
        <v>0</v>
      </c>
      <c r="Y59" s="3">
        <f>'D1'!Y59*Y$2</f>
        <v>0</v>
      </c>
      <c r="Z59" s="3">
        <f>'D1'!Z59*Z$2</f>
        <v>54007.81735320005</v>
      </c>
      <c r="AA59" s="3">
        <f>'D1'!AA59*AA$2</f>
        <v>0</v>
      </c>
      <c r="AB59" s="3">
        <f>'D1'!AB59*AB$2</f>
        <v>0</v>
      </c>
      <c r="AC59" s="3">
        <f>'D1'!AC59*AC$2</f>
        <v>0</v>
      </c>
      <c r="AD59" s="3">
        <f>'D1'!AD59*AD$2</f>
        <v>0</v>
      </c>
      <c r="AE59" s="3">
        <f>'D1'!AE59*AE$2</f>
        <v>0</v>
      </c>
      <c r="AF59" s="3">
        <f>'D1'!AF59*AF$2</f>
        <v>0</v>
      </c>
      <c r="AG59" s="3">
        <f>'D1'!AG59*AG$2</f>
        <v>0</v>
      </c>
      <c r="AH59" s="3">
        <f>'D1'!AH59*AH$2</f>
        <v>0</v>
      </c>
      <c r="AI59" s="3">
        <f>A!AI58*AI$2</f>
        <v>0</v>
      </c>
      <c r="AJ59" s="3"/>
      <c r="AL59" s="10"/>
      <c r="AM59" s="10"/>
      <c r="AN59" s="10"/>
      <c r="AP59" s="15"/>
    </row>
    <row r="60" spans="1:42" ht="15">
      <c r="A60" s="4">
        <v>2051</v>
      </c>
      <c r="B60" s="8">
        <v>57</v>
      </c>
      <c r="C60" s="4" t="s">
        <v>80</v>
      </c>
      <c r="D60" s="3">
        <f>'D1'!D60*D$2</f>
        <v>0</v>
      </c>
      <c r="E60" s="3">
        <f>'D1'!E60*E$2</f>
        <v>97795.7515944867</v>
      </c>
      <c r="F60" s="3">
        <f>'D1'!F60*F$2</f>
        <v>0</v>
      </c>
      <c r="G60" s="3">
        <f>'D1'!G60*G$2</f>
        <v>0</v>
      </c>
      <c r="H60" s="3">
        <f>'D1'!H60*H$2</f>
        <v>0</v>
      </c>
      <c r="I60" s="3">
        <f>'D1'!I60*I$2</f>
        <v>0</v>
      </c>
      <c r="J60" s="3">
        <f>'D1'!J60*J$2</f>
        <v>0</v>
      </c>
      <c r="K60" s="3">
        <f>'D1'!K60*K$2</f>
        <v>0</v>
      </c>
      <c r="L60" s="3">
        <f>'D1'!L60*L$2</f>
        <v>0</v>
      </c>
      <c r="M60" s="3">
        <f>'D1'!M60*M$2</f>
        <v>0</v>
      </c>
      <c r="N60" s="3">
        <f>'D1'!N60*N$2</f>
        <v>15021.379691775157</v>
      </c>
      <c r="O60" s="3">
        <f>'D1'!O60*O$2</f>
        <v>192539.8208857304</v>
      </c>
      <c r="P60" s="3">
        <f>'D1'!P60*P$2</f>
        <v>17120.260360725082</v>
      </c>
      <c r="Q60" s="3">
        <f>'D1'!Q60*Q$2</f>
        <v>200.15321993325236</v>
      </c>
      <c r="R60" s="3">
        <f>'D1'!R60*R$2</f>
        <v>21.543490237628614</v>
      </c>
      <c r="S60" s="3">
        <f>'D1'!S60*S$2</f>
        <v>0</v>
      </c>
      <c r="T60" s="3">
        <f>'D1'!T60*T$2</f>
        <v>0</v>
      </c>
      <c r="U60" s="3">
        <f>'D1'!U60*U$2</f>
        <v>25964.11143987392</v>
      </c>
      <c r="V60" s="3">
        <f>'D1'!V60*V$2</f>
        <v>74516.0526044898</v>
      </c>
      <c r="W60" s="3">
        <f>'D1'!W60*W$2</f>
        <v>125744.2001735446</v>
      </c>
      <c r="X60" s="3">
        <f>'D1'!X60*X$2</f>
        <v>0</v>
      </c>
      <c r="Y60" s="3">
        <f>'D1'!Y60*Y$2</f>
        <v>0</v>
      </c>
      <c r="Z60" s="3">
        <f>'D1'!Z60*Z$2</f>
        <v>2387.7621166499184</v>
      </c>
      <c r="AA60" s="3">
        <f>'D1'!AA60*AA$2</f>
        <v>0</v>
      </c>
      <c r="AB60" s="3">
        <f>'D1'!AB60*AB$2</f>
        <v>0</v>
      </c>
      <c r="AC60" s="3">
        <f>'D1'!AC60*AC$2</f>
        <v>0</v>
      </c>
      <c r="AD60" s="3">
        <f>'D1'!AD60*AD$2</f>
        <v>0</v>
      </c>
      <c r="AE60" s="3">
        <f>'D1'!AE60*AE$2</f>
        <v>0</v>
      </c>
      <c r="AF60" s="3">
        <f>'D1'!AF60*AF$2</f>
        <v>0</v>
      </c>
      <c r="AG60" s="3">
        <f>'D1'!AG60*AG$2</f>
        <v>0</v>
      </c>
      <c r="AH60" s="3">
        <f>'D1'!AH60*AH$2</f>
        <v>0</v>
      </c>
      <c r="AI60" s="3">
        <f>A!AI59*AI$2</f>
        <v>0</v>
      </c>
      <c r="AJ60" s="3"/>
      <c r="AL60" s="10"/>
      <c r="AM60" s="10"/>
      <c r="AN60" s="10"/>
      <c r="AP60" s="15"/>
    </row>
    <row r="61" spans="1:42" ht="15">
      <c r="A61" s="4">
        <v>2061</v>
      </c>
      <c r="B61" s="8">
        <v>58</v>
      </c>
      <c r="C61" s="4" t="s">
        <v>81</v>
      </c>
      <c r="D61" s="3">
        <f>'D1'!D61*D$2</f>
        <v>0</v>
      </c>
      <c r="E61" s="3">
        <f>'D1'!E61*E$2</f>
        <v>3591.93078529089</v>
      </c>
      <c r="F61" s="3">
        <f>'D1'!F61*F$2</f>
        <v>0</v>
      </c>
      <c r="G61" s="3">
        <f>'D1'!G61*G$2</f>
        <v>0</v>
      </c>
      <c r="H61" s="3">
        <f>'D1'!H61*H$2</f>
        <v>0</v>
      </c>
      <c r="I61" s="3">
        <f>'D1'!I61*I$2</f>
        <v>0</v>
      </c>
      <c r="J61" s="3">
        <f>'D1'!J61*J$2</f>
        <v>0</v>
      </c>
      <c r="K61" s="3">
        <f>'D1'!K61*K$2</f>
        <v>0</v>
      </c>
      <c r="L61" s="3">
        <f>'D1'!L61*L$2</f>
        <v>0</v>
      </c>
      <c r="M61" s="3">
        <f>'D1'!M61*M$2</f>
        <v>0</v>
      </c>
      <c r="N61" s="3">
        <f>'D1'!N61*N$2</f>
        <v>69100.76536216811</v>
      </c>
      <c r="O61" s="3">
        <f>'D1'!O61*O$2</f>
        <v>20870.469224796725</v>
      </c>
      <c r="P61" s="3">
        <f>'D1'!P61*P$2</f>
        <v>2678.3144831632994</v>
      </c>
      <c r="Q61" s="3">
        <f>'D1'!Q61*Q$2</f>
        <v>14632.034348868983</v>
      </c>
      <c r="R61" s="3">
        <f>'D1'!R61*R$2</f>
        <v>1064.5018705652517</v>
      </c>
      <c r="S61" s="3">
        <f>'D1'!S61*S$2</f>
        <v>0</v>
      </c>
      <c r="T61" s="3">
        <f>'D1'!T61*T$2</f>
        <v>0</v>
      </c>
      <c r="U61" s="3">
        <f>'D1'!U61*U$2</f>
        <v>15542.265576238375</v>
      </c>
      <c r="V61" s="3">
        <f>'D1'!V61*V$2</f>
        <v>8442.69920431804</v>
      </c>
      <c r="W61" s="3">
        <f>'D1'!W61*W$2</f>
        <v>11485.780191246402</v>
      </c>
      <c r="X61" s="3">
        <f>'D1'!X61*X$2</f>
        <v>0</v>
      </c>
      <c r="Y61" s="3">
        <f>'D1'!Y61*Y$2</f>
        <v>0</v>
      </c>
      <c r="Z61" s="3">
        <f>'D1'!Z61*Z$2</f>
        <v>202449.07877084994</v>
      </c>
      <c r="AA61" s="3">
        <f>'D1'!AA61*AA$2</f>
        <v>0</v>
      </c>
      <c r="AB61" s="3">
        <f>'D1'!AB61*AB$2</f>
        <v>0</v>
      </c>
      <c r="AC61" s="3">
        <f>'D1'!AC61*AC$2</f>
        <v>0</v>
      </c>
      <c r="AD61" s="3">
        <f>'D1'!AD61*AD$2</f>
        <v>0</v>
      </c>
      <c r="AE61" s="3">
        <f>'D1'!AE61*AE$2</f>
        <v>0</v>
      </c>
      <c r="AF61" s="3">
        <f>'D1'!AF61*AF$2</f>
        <v>0</v>
      </c>
      <c r="AG61" s="3">
        <f>'D1'!AG61*AG$2</f>
        <v>0</v>
      </c>
      <c r="AH61" s="3">
        <f>'D1'!AH61*AH$2</f>
        <v>0</v>
      </c>
      <c r="AI61" s="3">
        <f>A!AI60*AI$2</f>
        <v>0</v>
      </c>
      <c r="AJ61" s="3"/>
      <c r="AL61" s="10"/>
      <c r="AM61" s="10"/>
      <c r="AN61" s="10"/>
      <c r="AP61" s="15"/>
    </row>
    <row r="62" spans="1:42" ht="15">
      <c r="A62" s="4">
        <v>2071</v>
      </c>
      <c r="B62" s="8">
        <v>59</v>
      </c>
      <c r="C62" s="4" t="s">
        <v>82</v>
      </c>
      <c r="D62" s="3">
        <f>'D1'!D62*D$2</f>
        <v>0</v>
      </c>
      <c r="E62" s="3">
        <f>'D1'!E62*E$2</f>
        <v>0</v>
      </c>
      <c r="F62" s="3">
        <f>'D1'!F62*F$2</f>
        <v>0</v>
      </c>
      <c r="G62" s="3">
        <f>'D1'!G62*G$2</f>
        <v>0</v>
      </c>
      <c r="H62" s="3">
        <f>'D1'!H62*H$2</f>
        <v>0</v>
      </c>
      <c r="I62" s="3">
        <f>'D1'!I62*I$2</f>
        <v>0</v>
      </c>
      <c r="J62" s="3">
        <f>'D1'!J62*J$2</f>
        <v>0</v>
      </c>
      <c r="K62" s="3">
        <f>'D1'!K62*K$2</f>
        <v>0</v>
      </c>
      <c r="L62" s="3">
        <f>'D1'!L62*L$2</f>
        <v>0</v>
      </c>
      <c r="M62" s="3">
        <f>'D1'!M62*M$2</f>
        <v>0</v>
      </c>
      <c r="N62" s="3">
        <f>'D1'!N62*N$2</f>
        <v>54324.287145768576</v>
      </c>
      <c r="O62" s="3">
        <f>'D1'!O62*O$2</f>
        <v>36408.3182068402</v>
      </c>
      <c r="P62" s="3">
        <f>'D1'!P62*P$2</f>
        <v>8341.646986548029</v>
      </c>
      <c r="Q62" s="3">
        <f>'D1'!Q62*Q$2</f>
        <v>138.3003151622169</v>
      </c>
      <c r="R62" s="3">
        <f>'D1'!R62*R$2</f>
        <v>85.54032888469663</v>
      </c>
      <c r="S62" s="3">
        <f>'D1'!S62*S$2</f>
        <v>0</v>
      </c>
      <c r="T62" s="3">
        <f>'D1'!T62*T$2</f>
        <v>0</v>
      </c>
      <c r="U62" s="3">
        <f>'D1'!U62*U$2</f>
        <v>13057.562017534696</v>
      </c>
      <c r="V62" s="3">
        <f>'D1'!V62*V$2</f>
        <v>6594.397231011372</v>
      </c>
      <c r="W62" s="3">
        <f>'D1'!W62*W$2</f>
        <v>16166.555392471424</v>
      </c>
      <c r="X62" s="3">
        <f>'D1'!X62*X$2</f>
        <v>0</v>
      </c>
      <c r="Y62" s="3">
        <f>'D1'!Y62*Y$2</f>
        <v>0</v>
      </c>
      <c r="Z62" s="3">
        <f>'D1'!Z62*Z$2</f>
        <v>102648.00169215002</v>
      </c>
      <c r="AA62" s="3">
        <f>'D1'!AA62*AA$2</f>
        <v>0</v>
      </c>
      <c r="AB62" s="3">
        <f>'D1'!AB62*AB$2</f>
        <v>0</v>
      </c>
      <c r="AC62" s="3">
        <f>'D1'!AC62*AC$2</f>
        <v>0</v>
      </c>
      <c r="AD62" s="3">
        <f>'D1'!AD62*AD$2</f>
        <v>0</v>
      </c>
      <c r="AE62" s="3">
        <f>'D1'!AE62*AE$2</f>
        <v>0</v>
      </c>
      <c r="AF62" s="3">
        <f>'D1'!AF62*AF$2</f>
        <v>0</v>
      </c>
      <c r="AG62" s="3">
        <f>'D1'!AG62*AG$2</f>
        <v>0</v>
      </c>
      <c r="AH62" s="3">
        <f>'D1'!AH62*AH$2</f>
        <v>0</v>
      </c>
      <c r="AI62" s="3">
        <f>A!AI61*AI$2</f>
        <v>0</v>
      </c>
      <c r="AJ62" s="3"/>
      <c r="AL62" s="10"/>
      <c r="AM62" s="10"/>
      <c r="AN62" s="10"/>
      <c r="AP62" s="15"/>
    </row>
    <row r="63" spans="1:42" ht="15">
      <c r="A63" s="4">
        <v>2072</v>
      </c>
      <c r="B63" s="8">
        <v>60</v>
      </c>
      <c r="C63" s="4" t="s">
        <v>83</v>
      </c>
      <c r="D63" s="3">
        <f>'D1'!D63*D$2</f>
        <v>0</v>
      </c>
      <c r="E63" s="3">
        <f>'D1'!E63*E$2</f>
        <v>0</v>
      </c>
      <c r="F63" s="3">
        <f>'D1'!F63*F$2</f>
        <v>0</v>
      </c>
      <c r="G63" s="3">
        <f>'D1'!G63*G$2</f>
        <v>0</v>
      </c>
      <c r="H63" s="3">
        <f>'D1'!H63*H$2</f>
        <v>0</v>
      </c>
      <c r="I63" s="3">
        <f>'D1'!I63*I$2</f>
        <v>0</v>
      </c>
      <c r="J63" s="3">
        <f>'D1'!J63*J$2</f>
        <v>0</v>
      </c>
      <c r="K63" s="3">
        <f>'D1'!K63*K$2</f>
        <v>0</v>
      </c>
      <c r="L63" s="3">
        <f>'D1'!L63*L$2</f>
        <v>0</v>
      </c>
      <c r="M63" s="3">
        <f>'D1'!M63*M$2</f>
        <v>0</v>
      </c>
      <c r="N63" s="3">
        <f>'D1'!N63*N$2</f>
        <v>16312.403518753545</v>
      </c>
      <c r="O63" s="3">
        <f>'D1'!O63*O$2</f>
        <v>7004.924090858239</v>
      </c>
      <c r="P63" s="3">
        <f>'D1'!P63*P$2</f>
        <v>6256.062934553208</v>
      </c>
      <c r="Q63" s="3">
        <f>'D1'!Q63*Q$2</f>
        <v>0</v>
      </c>
      <c r="R63" s="3">
        <f>'D1'!R63*R$2</f>
        <v>0</v>
      </c>
      <c r="S63" s="3">
        <f>'D1'!S63*S$2</f>
        <v>0</v>
      </c>
      <c r="T63" s="3">
        <f>'D1'!T63*T$2</f>
        <v>0</v>
      </c>
      <c r="U63" s="3">
        <f>'D1'!U63*U$2</f>
        <v>12700.323113799392</v>
      </c>
      <c r="V63" s="3">
        <f>'D1'!V63*V$2</f>
        <v>11749.906878616195</v>
      </c>
      <c r="W63" s="3">
        <f>'D1'!W63*W$2</f>
        <v>7927.8079275572</v>
      </c>
      <c r="X63" s="3">
        <f>'D1'!X63*X$2</f>
        <v>0</v>
      </c>
      <c r="Y63" s="3">
        <f>'D1'!Y63*Y$2</f>
        <v>0</v>
      </c>
      <c r="Z63" s="3">
        <f>'D1'!Z63*Z$2</f>
        <v>15170.518054349837</v>
      </c>
      <c r="AA63" s="3">
        <f>'D1'!AA63*AA$2</f>
        <v>0</v>
      </c>
      <c r="AB63" s="3">
        <f>'D1'!AB63*AB$2</f>
        <v>0</v>
      </c>
      <c r="AC63" s="3">
        <f>'D1'!AC63*AC$2</f>
        <v>0</v>
      </c>
      <c r="AD63" s="3">
        <f>'D1'!AD63*AD$2</f>
        <v>0</v>
      </c>
      <c r="AE63" s="3">
        <f>'D1'!AE63*AE$2</f>
        <v>0</v>
      </c>
      <c r="AF63" s="3">
        <f>'D1'!AF63*AF$2</f>
        <v>0</v>
      </c>
      <c r="AG63" s="3">
        <f>'D1'!AG63*AG$2</f>
        <v>0</v>
      </c>
      <c r="AH63" s="3">
        <f>'D1'!AH63*AH$2</f>
        <v>0</v>
      </c>
      <c r="AI63" s="3">
        <f>A!AI62*AI$2</f>
        <v>0</v>
      </c>
      <c r="AJ63" s="3"/>
      <c r="AL63" s="10"/>
      <c r="AM63" s="10"/>
      <c r="AN63" s="10"/>
      <c r="AP63" s="15"/>
    </row>
    <row r="64" spans="1:42" ht="15">
      <c r="A64" s="4">
        <v>2073</v>
      </c>
      <c r="B64" s="8">
        <v>61</v>
      </c>
      <c r="C64" s="4" t="s">
        <v>84</v>
      </c>
      <c r="D64" s="3">
        <f>'D1'!D64*D$2</f>
        <v>0</v>
      </c>
      <c r="E64" s="3">
        <f>'D1'!E64*E$2</f>
        <v>0</v>
      </c>
      <c r="F64" s="3">
        <f>'D1'!F64*F$2</f>
        <v>0</v>
      </c>
      <c r="G64" s="3">
        <f>'D1'!G64*G$2</f>
        <v>0</v>
      </c>
      <c r="H64" s="3">
        <f>'D1'!H64*H$2</f>
        <v>0</v>
      </c>
      <c r="I64" s="3">
        <f>'D1'!I64*I$2</f>
        <v>0</v>
      </c>
      <c r="J64" s="3">
        <f>'D1'!J64*J$2</f>
        <v>0</v>
      </c>
      <c r="K64" s="3">
        <f>'D1'!K64*K$2</f>
        <v>0</v>
      </c>
      <c r="L64" s="3">
        <f>'D1'!L64*L$2</f>
        <v>0</v>
      </c>
      <c r="M64" s="3">
        <f>'D1'!M64*M$2</f>
        <v>0</v>
      </c>
      <c r="N64" s="3">
        <f>'D1'!N64*N$2</f>
        <v>78273.23265747803</v>
      </c>
      <c r="O64" s="3">
        <f>'D1'!O64*O$2</f>
        <v>31359.909042959716</v>
      </c>
      <c r="P64" s="3">
        <f>'D1'!P64*P$2</f>
        <v>5071.9805150794855</v>
      </c>
      <c r="Q64" s="3">
        <f>'D1'!Q64*Q$2</f>
        <v>0</v>
      </c>
      <c r="R64" s="3">
        <f>'D1'!R64*R$2</f>
        <v>0</v>
      </c>
      <c r="S64" s="3">
        <f>'D1'!S64*S$2</f>
        <v>0</v>
      </c>
      <c r="T64" s="3">
        <f>'D1'!T64*T$2</f>
        <v>0</v>
      </c>
      <c r="U64" s="3">
        <f>'D1'!U64*U$2</f>
        <v>2727.8581808451427</v>
      </c>
      <c r="V64" s="3">
        <f>'D1'!V64*V$2</f>
        <v>8368.175245288518</v>
      </c>
      <c r="W64" s="3">
        <f>'D1'!W64*W$2</f>
        <v>8375.558294988883</v>
      </c>
      <c r="X64" s="3">
        <f>'D1'!X64*X$2</f>
        <v>0</v>
      </c>
      <c r="Y64" s="3">
        <f>'D1'!Y64*Y$2</f>
        <v>0</v>
      </c>
      <c r="Z64" s="3">
        <f>'D1'!Z64*Z$2</f>
        <v>48004.736240699945</v>
      </c>
      <c r="AA64" s="3">
        <f>'D1'!AA64*AA$2</f>
        <v>0</v>
      </c>
      <c r="AB64" s="3">
        <f>'D1'!AB64*AB$2</f>
        <v>0</v>
      </c>
      <c r="AC64" s="3">
        <f>'D1'!AC64*AC$2</f>
        <v>0</v>
      </c>
      <c r="AD64" s="3">
        <f>'D1'!AD64*AD$2</f>
        <v>0</v>
      </c>
      <c r="AE64" s="3">
        <f>'D1'!AE64*AE$2</f>
        <v>0</v>
      </c>
      <c r="AF64" s="3">
        <f>'D1'!AF64*AF$2</f>
        <v>0</v>
      </c>
      <c r="AG64" s="3">
        <f>'D1'!AG64*AG$2</f>
        <v>0</v>
      </c>
      <c r="AH64" s="3">
        <f>'D1'!AH64*AH$2</f>
        <v>0</v>
      </c>
      <c r="AI64" s="3">
        <f>A!AI63*AI$2</f>
        <v>0</v>
      </c>
      <c r="AJ64" s="3"/>
      <c r="AL64" s="10"/>
      <c r="AM64" s="10"/>
      <c r="AN64" s="10"/>
      <c r="AP64" s="15"/>
    </row>
    <row r="65" spans="1:42" ht="15">
      <c r="A65" s="4">
        <v>2074</v>
      </c>
      <c r="B65" s="8">
        <v>62</v>
      </c>
      <c r="C65" s="4" t="s">
        <v>85</v>
      </c>
      <c r="D65" s="3">
        <f>'D1'!D65*D$2</f>
        <v>0</v>
      </c>
      <c r="E65" s="3">
        <f>'D1'!E65*E$2</f>
        <v>0</v>
      </c>
      <c r="F65" s="3">
        <f>'D1'!F65*F$2</f>
        <v>0</v>
      </c>
      <c r="G65" s="3">
        <f>'D1'!G65*G$2</f>
        <v>0</v>
      </c>
      <c r="H65" s="3">
        <f>'D1'!H65*H$2</f>
        <v>0</v>
      </c>
      <c r="I65" s="3">
        <f>'D1'!I65*I$2</f>
        <v>0</v>
      </c>
      <c r="J65" s="3">
        <f>'D1'!J65*J$2</f>
        <v>0</v>
      </c>
      <c r="K65" s="3">
        <f>'D1'!K65*K$2</f>
        <v>0</v>
      </c>
      <c r="L65" s="3">
        <f>'D1'!L65*L$2</f>
        <v>0</v>
      </c>
      <c r="M65" s="3">
        <f>'D1'!M65*M$2</f>
        <v>0</v>
      </c>
      <c r="N65" s="3">
        <f>'D1'!N65*N$2</f>
        <v>11050.045273187718</v>
      </c>
      <c r="O65" s="3">
        <f>'D1'!O65*O$2</f>
        <v>30321.220100071412</v>
      </c>
      <c r="P65" s="3">
        <f>'D1'!P65*P$2</f>
        <v>2625.9336543624036</v>
      </c>
      <c r="Q65" s="3">
        <f>'D1'!Q65*Q$2</f>
        <v>0</v>
      </c>
      <c r="R65" s="3">
        <f>'D1'!R65*R$2</f>
        <v>257.2546187199521</v>
      </c>
      <c r="S65" s="3">
        <f>'D1'!S65*S$2</f>
        <v>0</v>
      </c>
      <c r="T65" s="3">
        <f>'D1'!T65*T$2</f>
        <v>0</v>
      </c>
      <c r="U65" s="3">
        <f>'D1'!U65*U$2</f>
        <v>13935.540987985309</v>
      </c>
      <c r="V65" s="3">
        <f>'D1'!V65*V$2</f>
        <v>13907.567474060375</v>
      </c>
      <c r="W65" s="3">
        <f>'D1'!W65*W$2</f>
        <v>7006.532136650411</v>
      </c>
      <c r="X65" s="3">
        <f>'D1'!X65*X$2</f>
        <v>0</v>
      </c>
      <c r="Y65" s="3">
        <f>'D1'!Y65*Y$2</f>
        <v>0</v>
      </c>
      <c r="Z65" s="3">
        <f>'D1'!Z65*Z$2</f>
        <v>6052.277094300128</v>
      </c>
      <c r="AA65" s="3">
        <f>'D1'!AA65*AA$2</f>
        <v>0</v>
      </c>
      <c r="AB65" s="3">
        <f>'D1'!AB65*AB$2</f>
        <v>0</v>
      </c>
      <c r="AC65" s="3">
        <f>'D1'!AC65*AC$2</f>
        <v>0</v>
      </c>
      <c r="AD65" s="3">
        <f>'D1'!AD65*AD$2</f>
        <v>0</v>
      </c>
      <c r="AE65" s="3">
        <f>'D1'!AE65*AE$2</f>
        <v>0</v>
      </c>
      <c r="AF65" s="3">
        <f>'D1'!AF65*AF$2</f>
        <v>0</v>
      </c>
      <c r="AG65" s="3">
        <f>'D1'!AG65*AG$2</f>
        <v>0</v>
      </c>
      <c r="AH65" s="3">
        <f>'D1'!AH65*AH$2</f>
        <v>0</v>
      </c>
      <c r="AI65" s="3">
        <f>A!AI64*AI$2</f>
        <v>2567.513513513524</v>
      </c>
      <c r="AJ65" s="3"/>
      <c r="AL65" s="10"/>
      <c r="AM65" s="10"/>
      <c r="AN65" s="10"/>
      <c r="AP65" s="15"/>
    </row>
    <row r="66" spans="1:42" ht="15">
      <c r="A66" s="4">
        <v>2079</v>
      </c>
      <c r="B66" s="8">
        <v>63</v>
      </c>
      <c r="C66" s="4" t="s">
        <v>86</v>
      </c>
      <c r="D66" s="3">
        <f>'D1'!D66*D$2</f>
        <v>0</v>
      </c>
      <c r="E66" s="3">
        <f>'D1'!E66*E$2</f>
        <v>20339.21935417985</v>
      </c>
      <c r="F66" s="3">
        <f>'D1'!F66*F$2</f>
        <v>1530.650980403986</v>
      </c>
      <c r="G66" s="3">
        <f>'D1'!G66*G$2</f>
        <v>0</v>
      </c>
      <c r="H66" s="3">
        <f>'D1'!H66*H$2</f>
        <v>3821.8365208989057</v>
      </c>
      <c r="I66" s="3">
        <f>'D1'!I66*I$2</f>
        <v>0</v>
      </c>
      <c r="J66" s="3">
        <f>'D1'!J66*J$2</f>
        <v>0</v>
      </c>
      <c r="K66" s="3">
        <f>'D1'!K66*K$2</f>
        <v>0</v>
      </c>
      <c r="L66" s="3">
        <f>'D1'!L66*L$2</f>
        <v>0</v>
      </c>
      <c r="M66" s="3">
        <f>'D1'!M66*M$2</f>
        <v>0</v>
      </c>
      <c r="N66" s="3">
        <f>'D1'!N66*N$2</f>
        <v>117113.5484357621</v>
      </c>
      <c r="O66" s="3">
        <f>'D1'!O66*O$2</f>
        <v>141967.82891324777</v>
      </c>
      <c r="P66" s="3">
        <f>'D1'!P66*P$2</f>
        <v>13823.714253424385</v>
      </c>
      <c r="Q66" s="3">
        <f>'D1'!Q66*Q$2</f>
        <v>0</v>
      </c>
      <c r="R66" s="3">
        <f>'D1'!R66*R$2</f>
        <v>0</v>
      </c>
      <c r="S66" s="3">
        <f>'D1'!S66*S$2</f>
        <v>0</v>
      </c>
      <c r="T66" s="3">
        <f>'D1'!T66*T$2</f>
        <v>0</v>
      </c>
      <c r="U66" s="3">
        <f>'D1'!U66*U$2</f>
        <v>77928.84811292571</v>
      </c>
      <c r="V66" s="3">
        <f>'D1'!V66*V$2</f>
        <v>28383.352036938966</v>
      </c>
      <c r="W66" s="3">
        <f>'D1'!W66*W$2</f>
        <v>255011.79136961166</v>
      </c>
      <c r="X66" s="3">
        <f>'D1'!X66*X$2</f>
        <v>0</v>
      </c>
      <c r="Y66" s="3">
        <f>'D1'!Y66*Y$2</f>
        <v>0</v>
      </c>
      <c r="Z66" s="3">
        <f>'D1'!Z66*Z$2</f>
        <v>115390.93231125</v>
      </c>
      <c r="AA66" s="3">
        <f>'D1'!AA66*AA$2</f>
        <v>0</v>
      </c>
      <c r="AB66" s="3">
        <f>'D1'!AB66*AB$2</f>
        <v>0</v>
      </c>
      <c r="AC66" s="3">
        <f>'D1'!AC66*AC$2</f>
        <v>0</v>
      </c>
      <c r="AD66" s="3">
        <f>'D1'!AD66*AD$2</f>
        <v>0</v>
      </c>
      <c r="AE66" s="3">
        <f>'D1'!AE66*AE$2</f>
        <v>0</v>
      </c>
      <c r="AF66" s="3">
        <f>'D1'!AF66*AF$2</f>
        <v>3.513150798320166</v>
      </c>
      <c r="AG66" s="3">
        <f>'D1'!AG66*AG$2</f>
        <v>0</v>
      </c>
      <c r="AH66" s="3">
        <f>'D1'!AH66*AH$2</f>
        <v>0</v>
      </c>
      <c r="AI66" s="3">
        <f>A!AI65*AI$2</f>
        <v>0</v>
      </c>
      <c r="AJ66" s="3"/>
      <c r="AL66" s="10"/>
      <c r="AM66" s="10"/>
      <c r="AN66" s="10"/>
      <c r="AP66" s="15"/>
    </row>
    <row r="67" spans="1:42" ht="15">
      <c r="A67" s="4">
        <v>2111</v>
      </c>
      <c r="B67" s="8">
        <v>64</v>
      </c>
      <c r="C67" s="4" t="s">
        <v>87</v>
      </c>
      <c r="D67" s="3">
        <f>'D1'!D67*D$2</f>
        <v>0</v>
      </c>
      <c r="E67" s="3">
        <f>'D1'!E67*E$2</f>
        <v>128010.68364844297</v>
      </c>
      <c r="F67" s="3">
        <f>'D1'!F67*F$2</f>
        <v>0</v>
      </c>
      <c r="G67" s="3">
        <f>'D1'!G67*G$2</f>
        <v>0</v>
      </c>
      <c r="H67" s="3">
        <f>'D1'!H67*H$2</f>
        <v>0</v>
      </c>
      <c r="I67" s="3">
        <f>'D1'!I67*I$2</f>
        <v>0</v>
      </c>
      <c r="J67" s="3">
        <f>'D1'!J67*J$2</f>
        <v>0</v>
      </c>
      <c r="K67" s="3">
        <f>'D1'!K67*K$2</f>
        <v>0</v>
      </c>
      <c r="L67" s="3">
        <f>'D1'!L67*L$2</f>
        <v>0</v>
      </c>
      <c r="M67" s="3">
        <f>'D1'!M67*M$2</f>
        <v>0</v>
      </c>
      <c r="N67" s="3">
        <f>'D1'!N67*N$2</f>
        <v>143010.36771920766</v>
      </c>
      <c r="O67" s="3">
        <f>'D1'!O67*O$2</f>
        <v>2222619.889032853</v>
      </c>
      <c r="P67" s="3">
        <f>'D1'!P67*P$2</f>
        <v>93392.39571480057</v>
      </c>
      <c r="Q67" s="3">
        <f>'D1'!Q67*Q$2</f>
        <v>62527.38527842726</v>
      </c>
      <c r="R67" s="3">
        <f>'D1'!R67*R$2</f>
        <v>43156.4016386926</v>
      </c>
      <c r="S67" s="3">
        <f>'D1'!S67*S$2</f>
        <v>0</v>
      </c>
      <c r="T67" s="3">
        <f>'D1'!T67*T$2</f>
        <v>36846.88798538967</v>
      </c>
      <c r="U67" s="3">
        <f>'D1'!U67*U$2</f>
        <v>5373283.028009224</v>
      </c>
      <c r="V67" s="3">
        <f>'D1'!V67*V$2</f>
        <v>428983.4717243426</v>
      </c>
      <c r="W67" s="3">
        <f>'D1'!W67*W$2</f>
        <v>273415.3999233744</v>
      </c>
      <c r="X67" s="3">
        <f>'D1'!X67*X$2</f>
        <v>0</v>
      </c>
      <c r="Y67" s="3">
        <f>'D1'!Y67*Y$2</f>
        <v>246.76973981485196</v>
      </c>
      <c r="Z67" s="3">
        <f>'D1'!Z67*Z$2</f>
        <v>400.5958518000617</v>
      </c>
      <c r="AA67" s="3">
        <f>'D1'!AA67*AA$2</f>
        <v>0</v>
      </c>
      <c r="AB67" s="3">
        <f>'D1'!AB67*AB$2</f>
        <v>0</v>
      </c>
      <c r="AC67" s="3">
        <f>'D1'!AC67*AC$2</f>
        <v>0</v>
      </c>
      <c r="AD67" s="3">
        <f>'D1'!AD67*AD$2</f>
        <v>0</v>
      </c>
      <c r="AE67" s="3">
        <f>'D1'!AE67*AE$2</f>
        <v>0</v>
      </c>
      <c r="AF67" s="3">
        <f>'D1'!AF67*AF$2</f>
        <v>0</v>
      </c>
      <c r="AG67" s="3">
        <f>'D1'!AG67*AG$2</f>
        <v>0</v>
      </c>
      <c r="AH67" s="3">
        <f>'D1'!AH67*AH$2</f>
        <v>0</v>
      </c>
      <c r="AI67" s="3">
        <f>A!AI66*AI$2</f>
        <v>0</v>
      </c>
      <c r="AJ67" s="3"/>
      <c r="AL67" s="10"/>
      <c r="AM67" s="10"/>
      <c r="AN67" s="10"/>
      <c r="AP67" s="15"/>
    </row>
    <row r="68" spans="1:42" ht="15">
      <c r="A68" s="4">
        <v>2121</v>
      </c>
      <c r="B68" s="8">
        <v>65</v>
      </c>
      <c r="C68" s="4" t="s">
        <v>88</v>
      </c>
      <c r="D68" s="3">
        <f>'D1'!D68*D$2</f>
        <v>0</v>
      </c>
      <c r="E68" s="3">
        <f>'D1'!E68*E$2</f>
        <v>0</v>
      </c>
      <c r="F68" s="3">
        <f>'D1'!F68*F$2</f>
        <v>16909.753832675982</v>
      </c>
      <c r="G68" s="3">
        <f>'D1'!G68*G$2</f>
        <v>0</v>
      </c>
      <c r="H68" s="3">
        <f>'D1'!H68*H$2</f>
        <v>669677.36557109</v>
      </c>
      <c r="I68" s="3">
        <f>'D1'!I68*I$2</f>
        <v>1365629.1986178725</v>
      </c>
      <c r="J68" s="3">
        <f>'D1'!J68*J$2</f>
        <v>0</v>
      </c>
      <c r="K68" s="3">
        <f>'D1'!K68*K$2</f>
        <v>214517.72601336514</v>
      </c>
      <c r="L68" s="3">
        <f>'D1'!L68*L$2</f>
        <v>0</v>
      </c>
      <c r="M68" s="3">
        <f>'D1'!M68*M$2</f>
        <v>0</v>
      </c>
      <c r="N68" s="3">
        <f>'D1'!N68*N$2</f>
        <v>3663.695836866605</v>
      </c>
      <c r="O68" s="3">
        <f>'D1'!O68*O$2</f>
        <v>4531.994703559478</v>
      </c>
      <c r="P68" s="3">
        <f>'D1'!P68*P$2</f>
        <v>7440.145354026749</v>
      </c>
      <c r="Q68" s="3">
        <f>'D1'!Q68*Q$2</f>
        <v>239.76687804503757</v>
      </c>
      <c r="R68" s="3">
        <f>'D1'!R68*R$2</f>
        <v>35.48339568548771</v>
      </c>
      <c r="S68" s="3">
        <f>'D1'!S68*S$2</f>
        <v>0</v>
      </c>
      <c r="T68" s="3">
        <f>'D1'!T68*T$2</f>
        <v>0</v>
      </c>
      <c r="U68" s="3">
        <f>'D1'!U68*U$2</f>
        <v>0</v>
      </c>
      <c r="V68" s="3">
        <f>'D1'!V68*V$2</f>
        <v>9109.429003265277</v>
      </c>
      <c r="W68" s="3">
        <f>'D1'!W68*W$2</f>
        <v>8098.10536563783</v>
      </c>
      <c r="X68" s="3">
        <f>'D1'!X68*X$2</f>
        <v>52.466147614409586</v>
      </c>
      <c r="Y68" s="3">
        <f>'D1'!Y68*Y$2</f>
        <v>0</v>
      </c>
      <c r="Z68" s="3">
        <f>'D1'!Z68*Z$2</f>
        <v>462.0908290501528</v>
      </c>
      <c r="AA68" s="3">
        <f>'D1'!AA68*AA$2</f>
        <v>0</v>
      </c>
      <c r="AB68" s="3">
        <f>'D1'!AB68*AB$2</f>
        <v>0</v>
      </c>
      <c r="AC68" s="3">
        <f>'D1'!AC68*AC$2</f>
        <v>0</v>
      </c>
      <c r="AD68" s="3">
        <f>'D1'!AD68*AD$2</f>
        <v>0</v>
      </c>
      <c r="AE68" s="3">
        <f>'D1'!AE68*AE$2</f>
        <v>0</v>
      </c>
      <c r="AF68" s="3">
        <f>'D1'!AF68*AF$2</f>
        <v>615.5882279652463</v>
      </c>
      <c r="AG68" s="3">
        <f>'D1'!AG68*AG$2</f>
        <v>0</v>
      </c>
      <c r="AH68" s="3">
        <f>'D1'!AH68*AH$2</f>
        <v>0</v>
      </c>
      <c r="AI68" s="3">
        <f>A!AI67*AI$2</f>
        <v>0</v>
      </c>
      <c r="AJ68" s="3"/>
      <c r="AL68" s="10"/>
      <c r="AM68" s="10"/>
      <c r="AN68" s="10"/>
      <c r="AP68" s="15"/>
    </row>
    <row r="69" spans="1:42" ht="15">
      <c r="A69" s="4">
        <v>2211</v>
      </c>
      <c r="B69" s="8">
        <v>66</v>
      </c>
      <c r="C69" s="4" t="s">
        <v>89</v>
      </c>
      <c r="D69" s="3">
        <f>'D1'!D69*D$2</f>
        <v>0</v>
      </c>
      <c r="E69" s="3">
        <f>'D1'!E69*E$2</f>
        <v>581.9869891021671</v>
      </c>
      <c r="F69" s="3">
        <f>'D1'!F69*F$2</f>
        <v>701.1426121920141</v>
      </c>
      <c r="G69" s="3">
        <f>'D1'!G69*G$2</f>
        <v>0</v>
      </c>
      <c r="H69" s="3">
        <f>'D1'!H69*H$2</f>
        <v>981.6360926965858</v>
      </c>
      <c r="I69" s="3">
        <f>'D1'!I69*I$2</f>
        <v>0</v>
      </c>
      <c r="J69" s="3">
        <f>'D1'!J69*J$2</f>
        <v>0</v>
      </c>
      <c r="K69" s="3">
        <f>'D1'!K69*K$2</f>
        <v>0</v>
      </c>
      <c r="L69" s="3">
        <f>'D1'!L69*L$2</f>
        <v>0</v>
      </c>
      <c r="M69" s="3">
        <f>'D1'!M69*M$2</f>
        <v>0</v>
      </c>
      <c r="N69" s="3">
        <f>'D1'!N69*N$2</f>
        <v>234388.09691552172</v>
      </c>
      <c r="O69" s="3">
        <f>'D1'!O69*O$2</f>
        <v>150212.14770887853</v>
      </c>
      <c r="P69" s="3">
        <f>'D1'!P69*P$2</f>
        <v>67242.51053033104</v>
      </c>
      <c r="Q69" s="3">
        <f>'D1'!Q69*Q$2</f>
        <v>4356.8074158383115</v>
      </c>
      <c r="R69" s="3">
        <f>'D1'!R69*R$2</f>
        <v>0</v>
      </c>
      <c r="S69" s="3">
        <f>'D1'!S69*S$2</f>
        <v>0</v>
      </c>
      <c r="T69" s="3">
        <f>'D1'!T69*T$2</f>
        <v>0</v>
      </c>
      <c r="U69" s="3">
        <f>'D1'!U69*U$2</f>
        <v>17158.604295680416</v>
      </c>
      <c r="V69" s="3">
        <f>'D1'!V69*V$2</f>
        <v>11064.111935231052</v>
      </c>
      <c r="W69" s="3">
        <f>'D1'!W69*W$2</f>
        <v>27845.096249568127</v>
      </c>
      <c r="X69" s="3">
        <f>'D1'!X69*X$2</f>
        <v>136228.35228083588</v>
      </c>
      <c r="Y69" s="3">
        <f>'D1'!Y69*Y$2</f>
        <v>0</v>
      </c>
      <c r="Z69" s="3">
        <f>'D1'!Z69*Z$2</f>
        <v>236143.0553058</v>
      </c>
      <c r="AA69" s="3">
        <f>'D1'!AA69*AA$2</f>
        <v>0</v>
      </c>
      <c r="AB69" s="3">
        <f>'D1'!AB69*AB$2</f>
        <v>0</v>
      </c>
      <c r="AC69" s="3">
        <f>'D1'!AC69*AC$2</f>
        <v>0</v>
      </c>
      <c r="AD69" s="3">
        <f>'D1'!AD69*AD$2</f>
        <v>0</v>
      </c>
      <c r="AE69" s="3">
        <f>'D1'!AE69*AE$2</f>
        <v>0</v>
      </c>
      <c r="AF69" s="3">
        <f>'D1'!AF69*AF$2</f>
        <v>0.9023503762809044</v>
      </c>
      <c r="AG69" s="3">
        <f>'D1'!AG69*AG$2</f>
        <v>0</v>
      </c>
      <c r="AH69" s="3">
        <f>'D1'!AH69*AH$2</f>
        <v>0</v>
      </c>
      <c r="AI69" s="3">
        <f>A!AI68*AI$2</f>
        <v>0</v>
      </c>
      <c r="AJ69" s="3"/>
      <c r="AL69" s="10"/>
      <c r="AM69" s="10"/>
      <c r="AN69" s="10"/>
      <c r="AP69" s="15"/>
    </row>
    <row r="70" spans="1:42" ht="15">
      <c r="A70" s="4">
        <v>2311</v>
      </c>
      <c r="B70" s="8">
        <v>67</v>
      </c>
      <c r="C70" s="4" t="s">
        <v>90</v>
      </c>
      <c r="D70" s="3">
        <f>'D1'!D70*D$2</f>
        <v>0</v>
      </c>
      <c r="E70" s="3">
        <f>'D1'!E70*E$2</f>
        <v>3103.5004629511914</v>
      </c>
      <c r="F70" s="3">
        <f>'D1'!F70*F$2</f>
        <v>0</v>
      </c>
      <c r="G70" s="3">
        <f>'D1'!G70*G$2</f>
        <v>0</v>
      </c>
      <c r="H70" s="3">
        <f>'D1'!H70*H$2</f>
        <v>0</v>
      </c>
      <c r="I70" s="3">
        <f>'D1'!I70*I$2</f>
        <v>0</v>
      </c>
      <c r="J70" s="3">
        <f>'D1'!J70*J$2</f>
        <v>0</v>
      </c>
      <c r="K70" s="3">
        <f>'D1'!K70*K$2</f>
        <v>0</v>
      </c>
      <c r="L70" s="3">
        <f>'D1'!L70*L$2</f>
        <v>0</v>
      </c>
      <c r="M70" s="3">
        <f>'D1'!M70*M$2</f>
        <v>0</v>
      </c>
      <c r="N70" s="3">
        <f>'D1'!N70*N$2</f>
        <v>34135.032802322574</v>
      </c>
      <c r="O70" s="3">
        <f>'D1'!O70*O$2</f>
        <v>81416.21905789986</v>
      </c>
      <c r="P70" s="3">
        <f>'D1'!P70*P$2</f>
        <v>2831.321640976647</v>
      </c>
      <c r="Q70" s="3">
        <f>'D1'!Q70*Q$2</f>
        <v>19130.616962159962</v>
      </c>
      <c r="R70" s="3">
        <f>'D1'!R70*R$2</f>
        <v>335.824994880697</v>
      </c>
      <c r="S70" s="3">
        <f>'D1'!S70*S$2</f>
        <v>0</v>
      </c>
      <c r="T70" s="3">
        <f>'D1'!T70*T$2</f>
        <v>0</v>
      </c>
      <c r="U70" s="3">
        <f>'D1'!U70*U$2</f>
        <v>0</v>
      </c>
      <c r="V70" s="3">
        <f>'D1'!V70*V$2</f>
        <v>0</v>
      </c>
      <c r="W70" s="3">
        <f>'D1'!W70*W$2</f>
        <v>0</v>
      </c>
      <c r="X70" s="3">
        <f>'D1'!X70*X$2</f>
        <v>10309.598006233166</v>
      </c>
      <c r="Y70" s="3">
        <f>'D1'!Y70*Y$2</f>
        <v>0</v>
      </c>
      <c r="Z70" s="3">
        <f>'D1'!Z70*Z$2</f>
        <v>39156.487514099805</v>
      </c>
      <c r="AA70" s="3">
        <f>'D1'!AA70*AA$2</f>
        <v>0</v>
      </c>
      <c r="AB70" s="3">
        <f>'D1'!AB70*AB$2</f>
        <v>0</v>
      </c>
      <c r="AC70" s="3">
        <f>'D1'!AC70*AC$2</f>
        <v>28856.454545454544</v>
      </c>
      <c r="AD70" s="3">
        <f>'D1'!AD70*AD$2</f>
        <v>0</v>
      </c>
      <c r="AE70" s="3">
        <f>'D1'!AE70*AE$2</f>
        <v>0</v>
      </c>
      <c r="AF70" s="3">
        <f>'D1'!AF70*AF$2</f>
        <v>0</v>
      </c>
      <c r="AG70" s="3">
        <f>'D1'!AG70*AG$2</f>
        <v>0</v>
      </c>
      <c r="AH70" s="3">
        <f>'D1'!AH70*AH$2</f>
        <v>0</v>
      </c>
      <c r="AI70" s="3">
        <f>A!AI69*AI$2</f>
        <v>0</v>
      </c>
      <c r="AJ70" s="3"/>
      <c r="AL70" s="10"/>
      <c r="AM70" s="10"/>
      <c r="AN70" s="10"/>
      <c r="AP70" s="15"/>
    </row>
    <row r="71" spans="1:42" ht="15">
      <c r="A71" s="4">
        <v>2319</v>
      </c>
      <c r="B71" s="8">
        <v>68</v>
      </c>
      <c r="C71" s="4" t="s">
        <v>91</v>
      </c>
      <c r="D71" s="3">
        <f>'D1'!D71*D$2</f>
        <v>0</v>
      </c>
      <c r="E71" s="3">
        <f>'D1'!E71*E$2</f>
        <v>7745.846789547613</v>
      </c>
      <c r="F71" s="3">
        <f>'D1'!F71*F$2</f>
        <v>0</v>
      </c>
      <c r="G71" s="3">
        <f>'D1'!G71*G$2</f>
        <v>0</v>
      </c>
      <c r="H71" s="3">
        <f>'D1'!H71*H$2</f>
        <v>0</v>
      </c>
      <c r="I71" s="3">
        <f>'D1'!I71*I$2</f>
        <v>0</v>
      </c>
      <c r="J71" s="3">
        <f>'D1'!J71*J$2</f>
        <v>0</v>
      </c>
      <c r="K71" s="3">
        <f>'D1'!K71*K$2</f>
        <v>0</v>
      </c>
      <c r="L71" s="3">
        <f>'D1'!L71*L$2</f>
        <v>0</v>
      </c>
      <c r="M71" s="3">
        <f>'D1'!M71*M$2</f>
        <v>0</v>
      </c>
      <c r="N71" s="3">
        <f>'D1'!N71*N$2</f>
        <v>77719.18086287896</v>
      </c>
      <c r="O71" s="3">
        <f>'D1'!O71*O$2</f>
        <v>65067.489497733106</v>
      </c>
      <c r="P71" s="3">
        <f>'D1'!P71*P$2</f>
        <v>8135.569778502168</v>
      </c>
      <c r="Q71" s="3">
        <f>'D1'!Q71*Q$2</f>
        <v>407.2562044474083</v>
      </c>
      <c r="R71" s="3">
        <f>'D1'!R71*R$2</f>
        <v>1107.5888510404645</v>
      </c>
      <c r="S71" s="3">
        <f>'D1'!S71*S$2</f>
        <v>0</v>
      </c>
      <c r="T71" s="3">
        <f>'D1'!T71*T$2</f>
        <v>0</v>
      </c>
      <c r="U71" s="3">
        <f>'D1'!U71*U$2</f>
        <v>0</v>
      </c>
      <c r="V71" s="3">
        <f>'D1'!V71*V$2</f>
        <v>1767.8091199998557</v>
      </c>
      <c r="W71" s="3">
        <f>'D1'!W71*W$2</f>
        <v>0</v>
      </c>
      <c r="X71" s="3">
        <f>'D1'!X71*X$2</f>
        <v>9522.605792017022</v>
      </c>
      <c r="Y71" s="3">
        <f>'D1'!Y71*Y$2</f>
        <v>0</v>
      </c>
      <c r="Z71" s="3">
        <f>'D1'!Z71*Z$2</f>
        <v>76439.42805464985</v>
      </c>
      <c r="AA71" s="3">
        <f>'D1'!AA71*AA$2</f>
        <v>0</v>
      </c>
      <c r="AB71" s="3">
        <f>'D1'!AB71*AB$2</f>
        <v>0</v>
      </c>
      <c r="AC71" s="3">
        <f>'D1'!AC71*AC$2</f>
        <v>0</v>
      </c>
      <c r="AD71" s="3">
        <f>'D1'!AD71*AD$2</f>
        <v>0</v>
      </c>
      <c r="AE71" s="3">
        <f>'D1'!AE71*AE$2</f>
        <v>0</v>
      </c>
      <c r="AF71" s="3">
        <f>'D1'!AF71*AF$2</f>
        <v>0</v>
      </c>
      <c r="AG71" s="3">
        <f>'D1'!AG71*AG$2</f>
        <v>0</v>
      </c>
      <c r="AH71" s="3">
        <f>'D1'!AH71*AH$2</f>
        <v>0</v>
      </c>
      <c r="AI71" s="3">
        <f>A!AI70*AI$2</f>
        <v>0</v>
      </c>
      <c r="AJ71" s="3"/>
      <c r="AL71" s="10"/>
      <c r="AM71" s="10"/>
      <c r="AN71" s="10"/>
      <c r="AP71" s="15"/>
    </row>
    <row r="72" spans="1:42" ht="15">
      <c r="A72" s="4">
        <v>2411</v>
      </c>
      <c r="B72" s="8">
        <v>69</v>
      </c>
      <c r="C72" s="4" t="s">
        <v>92</v>
      </c>
      <c r="D72" s="3">
        <f>'D1'!D72*D$2</f>
        <v>0</v>
      </c>
      <c r="E72" s="3">
        <f>'D1'!E72*E$2</f>
        <v>0</v>
      </c>
      <c r="F72" s="3">
        <f>'D1'!F72*F$2</f>
        <v>0</v>
      </c>
      <c r="G72" s="3">
        <f>'D1'!G72*G$2</f>
        <v>0</v>
      </c>
      <c r="H72" s="3">
        <f>'D1'!H72*H$2</f>
        <v>0</v>
      </c>
      <c r="I72" s="3">
        <f>'D1'!I72*I$2</f>
        <v>0</v>
      </c>
      <c r="J72" s="3">
        <f>'D1'!J72*J$2</f>
        <v>0</v>
      </c>
      <c r="K72" s="3">
        <f>'D1'!K72*K$2</f>
        <v>0</v>
      </c>
      <c r="L72" s="3">
        <f>'D1'!L72*L$2</f>
        <v>0</v>
      </c>
      <c r="M72" s="3">
        <f>'D1'!M72*M$2</f>
        <v>0</v>
      </c>
      <c r="N72" s="3">
        <f>'D1'!N72*N$2</f>
        <v>6002.353752951126</v>
      </c>
      <c r="O72" s="3">
        <f>'D1'!O72*O$2</f>
        <v>1706.7314787936577</v>
      </c>
      <c r="P72" s="3">
        <f>'D1'!P72*P$2</f>
        <v>1621.0488071023856</v>
      </c>
      <c r="Q72" s="3">
        <f>'D1'!Q72*Q$2</f>
        <v>68.80266935203106</v>
      </c>
      <c r="R72" s="3">
        <f>'D1'!R72*R$2</f>
        <v>93.14391367446616</v>
      </c>
      <c r="S72" s="3">
        <f>'D1'!S72*S$2</f>
        <v>0</v>
      </c>
      <c r="T72" s="3">
        <f>'D1'!T72*T$2</f>
        <v>0</v>
      </c>
      <c r="U72" s="3">
        <f>'D1'!U72*U$2</f>
        <v>0</v>
      </c>
      <c r="V72" s="3">
        <f>'D1'!V72*V$2</f>
        <v>0</v>
      </c>
      <c r="W72" s="3">
        <f>'D1'!W72*W$2</f>
        <v>0</v>
      </c>
      <c r="X72" s="3">
        <f>'D1'!X72*X$2</f>
        <v>52.466147614409586</v>
      </c>
      <c r="Y72" s="3">
        <f>'D1'!Y72*Y$2</f>
        <v>0</v>
      </c>
      <c r="Z72" s="3">
        <f>'D1'!Z72*Z$2</f>
        <v>559.3114597499688</v>
      </c>
      <c r="AA72" s="3">
        <f>'D1'!AA72*AA$2</f>
        <v>0</v>
      </c>
      <c r="AB72" s="3">
        <f>'D1'!AB72*AB$2</f>
        <v>0</v>
      </c>
      <c r="AC72" s="3">
        <f>'D1'!AC72*AC$2</f>
        <v>0</v>
      </c>
      <c r="AD72" s="3">
        <f>'D1'!AD72*AD$2</f>
        <v>0</v>
      </c>
      <c r="AE72" s="3">
        <f>'D1'!AE72*AE$2</f>
        <v>0</v>
      </c>
      <c r="AF72" s="3">
        <f>'D1'!AF72*AF$2</f>
        <v>0</v>
      </c>
      <c r="AG72" s="3">
        <f>'D1'!AG72*AG$2</f>
        <v>0</v>
      </c>
      <c r="AH72" s="3">
        <f>'D1'!AH72*AH$2</f>
        <v>0</v>
      </c>
      <c r="AI72" s="3">
        <f>A!AI71*AI$2</f>
        <v>0</v>
      </c>
      <c r="AJ72" s="3"/>
      <c r="AL72" s="10"/>
      <c r="AM72" s="10"/>
      <c r="AN72" s="10"/>
      <c r="AP72" s="15"/>
    </row>
    <row r="73" spans="1:42" ht="15">
      <c r="A73" s="4">
        <v>2412</v>
      </c>
      <c r="B73" s="8">
        <v>70</v>
      </c>
      <c r="C73" s="4" t="s">
        <v>93</v>
      </c>
      <c r="D73" s="3">
        <f>'D1'!D73*D$2</f>
        <v>0</v>
      </c>
      <c r="E73" s="3">
        <f>'D1'!E73*E$2</f>
        <v>0</v>
      </c>
      <c r="F73" s="3">
        <f>'D1'!F73*F$2</f>
        <v>0</v>
      </c>
      <c r="G73" s="3">
        <f>'D1'!G73*G$2</f>
        <v>0</v>
      </c>
      <c r="H73" s="3">
        <f>'D1'!H73*H$2</f>
        <v>0</v>
      </c>
      <c r="I73" s="3">
        <f>'D1'!I73*I$2</f>
        <v>0</v>
      </c>
      <c r="J73" s="3">
        <f>'D1'!J73*J$2</f>
        <v>0</v>
      </c>
      <c r="K73" s="3">
        <f>'D1'!K73*K$2</f>
        <v>0</v>
      </c>
      <c r="L73" s="3">
        <f>'D1'!L73*L$2</f>
        <v>0</v>
      </c>
      <c r="M73" s="3">
        <f>'D1'!M73*M$2</f>
        <v>0</v>
      </c>
      <c r="N73" s="3">
        <f>'D1'!N73*N$2</f>
        <v>11019.054654390768</v>
      </c>
      <c r="O73" s="3">
        <f>'D1'!O73*O$2</f>
        <v>13170.399995150821</v>
      </c>
      <c r="P73" s="3">
        <f>'D1'!P73*P$2</f>
        <v>567.2292381995569</v>
      </c>
      <c r="Q73" s="3">
        <f>'D1'!Q73*Q$2</f>
        <v>98.68665705043166</v>
      </c>
      <c r="R73" s="3">
        <f>'D1'!R73*R$2</f>
        <v>92.51028160864834</v>
      </c>
      <c r="S73" s="3">
        <f>'D1'!S73*S$2</f>
        <v>0</v>
      </c>
      <c r="T73" s="3">
        <f>'D1'!T73*T$2</f>
        <v>0</v>
      </c>
      <c r="U73" s="3">
        <f>'D1'!U73*U$2</f>
        <v>0</v>
      </c>
      <c r="V73" s="3">
        <f>'D1'!V73*V$2</f>
        <v>0</v>
      </c>
      <c r="W73" s="3">
        <f>'D1'!W73*W$2</f>
        <v>0</v>
      </c>
      <c r="X73" s="3">
        <f>'D1'!X73*X$2</f>
        <v>1705.149797468552</v>
      </c>
      <c r="Y73" s="3">
        <f>'D1'!Y73*Y$2</f>
        <v>0</v>
      </c>
      <c r="Z73" s="3">
        <f>'D1'!Z73*Z$2</f>
        <v>559.3114597499688</v>
      </c>
      <c r="AA73" s="3">
        <f>'D1'!AA73*AA$2</f>
        <v>0</v>
      </c>
      <c r="AB73" s="3">
        <f>'D1'!AB73*AB$2</f>
        <v>0</v>
      </c>
      <c r="AC73" s="3">
        <f>'D1'!AC73*AC$2</f>
        <v>0</v>
      </c>
      <c r="AD73" s="3">
        <f>'D1'!AD73*AD$2</f>
        <v>0</v>
      </c>
      <c r="AE73" s="3">
        <f>'D1'!AE73*AE$2</f>
        <v>0</v>
      </c>
      <c r="AF73" s="3">
        <f>'D1'!AF73*AF$2</f>
        <v>0</v>
      </c>
      <c r="AG73" s="3">
        <f>'D1'!AG73*AG$2</f>
        <v>0</v>
      </c>
      <c r="AH73" s="3">
        <f>'D1'!AH73*AH$2</f>
        <v>0</v>
      </c>
      <c r="AI73" s="3">
        <f>A!AI72*AI$2</f>
        <v>0</v>
      </c>
      <c r="AJ73" s="3"/>
      <c r="AL73" s="10"/>
      <c r="AM73" s="10"/>
      <c r="AN73" s="10"/>
      <c r="AP73" s="15"/>
    </row>
    <row r="74" spans="1:42" ht="15">
      <c r="A74" s="4">
        <v>2511</v>
      </c>
      <c r="B74" s="8">
        <v>71</v>
      </c>
      <c r="C74" s="4" t="s">
        <v>94</v>
      </c>
      <c r="D74" s="3">
        <f>'D1'!D74*D$2</f>
        <v>0</v>
      </c>
      <c r="E74" s="3">
        <f>'D1'!E74*E$2</f>
        <v>0</v>
      </c>
      <c r="F74" s="3">
        <f>'D1'!F74*F$2</f>
        <v>0</v>
      </c>
      <c r="G74" s="3">
        <f>'D1'!G74*G$2</f>
        <v>0</v>
      </c>
      <c r="H74" s="3">
        <f>'D1'!H74*H$2</f>
        <v>0</v>
      </c>
      <c r="I74" s="3">
        <f>'D1'!I74*I$2</f>
        <v>0</v>
      </c>
      <c r="J74" s="3">
        <f>'D1'!J74*J$2</f>
        <v>0</v>
      </c>
      <c r="K74" s="3">
        <f>'D1'!K74*K$2</f>
        <v>0</v>
      </c>
      <c r="L74" s="3">
        <f>'D1'!L74*L$2</f>
        <v>0</v>
      </c>
      <c r="M74" s="3">
        <f>'D1'!M74*M$2</f>
        <v>0</v>
      </c>
      <c r="N74" s="3">
        <f>'D1'!N74*N$2</f>
        <v>3447.517374033996</v>
      </c>
      <c r="O74" s="3">
        <f>'D1'!O74*O$2</f>
        <v>232648.74314015234</v>
      </c>
      <c r="P74" s="3">
        <f>'D1'!P74*P$2</f>
        <v>3346.859271806744</v>
      </c>
      <c r="Q74" s="3">
        <f>'D1'!Q74*Q$2</f>
        <v>357.91287592223847</v>
      </c>
      <c r="R74" s="3">
        <f>'D1'!R74*R$2</f>
        <v>921.9346557573944</v>
      </c>
      <c r="S74" s="3">
        <f>'D1'!S74*S$2</f>
        <v>0</v>
      </c>
      <c r="T74" s="3">
        <f>'D1'!T74*T$2</f>
        <v>0</v>
      </c>
      <c r="U74" s="3">
        <f>'D1'!U74*U$2</f>
        <v>6022.204761273758</v>
      </c>
      <c r="V74" s="3">
        <f>'D1'!V74*V$2</f>
        <v>2275.4050967999174</v>
      </c>
      <c r="W74" s="3">
        <f>'D1'!W74*W$2</f>
        <v>1323.0699721242383</v>
      </c>
      <c r="X74" s="3">
        <f>'D1'!X74*X$2</f>
        <v>30220.501025904727</v>
      </c>
      <c r="Y74" s="3">
        <f>'D1'!Y74*Y$2</f>
        <v>176.26409986775147</v>
      </c>
      <c r="Z74" s="3">
        <f>'D1'!Z74*Z$2</f>
        <v>25564.926208949728</v>
      </c>
      <c r="AA74" s="3">
        <f>'D1'!AA74*AA$2</f>
        <v>0</v>
      </c>
      <c r="AB74" s="3">
        <f>'D1'!AB74*AB$2</f>
        <v>0</v>
      </c>
      <c r="AC74" s="3">
        <f>'D1'!AC74*AC$2</f>
        <v>0</v>
      </c>
      <c r="AD74" s="3">
        <f>'D1'!AD74*AD$2</f>
        <v>0</v>
      </c>
      <c r="AE74" s="3">
        <f>'D1'!AE74*AE$2</f>
        <v>0</v>
      </c>
      <c r="AF74" s="3">
        <f>'D1'!AF74*AF$2</f>
        <v>0</v>
      </c>
      <c r="AG74" s="3">
        <f>'D1'!AG74*AG$2</f>
        <v>0</v>
      </c>
      <c r="AH74" s="3">
        <f>'D1'!AH74*AH$2</f>
        <v>0</v>
      </c>
      <c r="AI74" s="3">
        <f>A!AI73*AI$2</f>
        <v>3030.8399999999997</v>
      </c>
      <c r="AJ74" s="3"/>
      <c r="AL74" s="10"/>
      <c r="AM74" s="10"/>
      <c r="AN74" s="10"/>
      <c r="AP74" s="15"/>
    </row>
    <row r="75" spans="1:42" ht="15">
      <c r="A75" s="4">
        <v>2512</v>
      </c>
      <c r="B75" s="8">
        <v>72</v>
      </c>
      <c r="C75" s="4" t="s">
        <v>338</v>
      </c>
      <c r="D75" s="3">
        <f>'D1'!D75*D$2</f>
        <v>0</v>
      </c>
      <c r="E75" s="3">
        <f>'D1'!E75*E$2</f>
        <v>0</v>
      </c>
      <c r="F75" s="3">
        <f>'D1'!F75*F$2</f>
        <v>0</v>
      </c>
      <c r="G75" s="3">
        <f>'D1'!G75*G$2</f>
        <v>0</v>
      </c>
      <c r="H75" s="3">
        <f>'D1'!H75*H$2</f>
        <v>0</v>
      </c>
      <c r="I75" s="3">
        <f>'D1'!I75*I$2</f>
        <v>0</v>
      </c>
      <c r="J75" s="3">
        <f>'D1'!J75*J$2</f>
        <v>0</v>
      </c>
      <c r="K75" s="3">
        <f>'D1'!K75*K$2</f>
        <v>0</v>
      </c>
      <c r="L75" s="3">
        <f>'D1'!L75*L$2</f>
        <v>0</v>
      </c>
      <c r="M75" s="3">
        <f>'D1'!M75*M$2</f>
        <v>0</v>
      </c>
      <c r="N75" s="3">
        <f>'D1'!N75*N$2</f>
        <v>37768.493889141275</v>
      </c>
      <c r="O75" s="3">
        <f>'D1'!O75*O$2</f>
        <v>66264.39904123209</v>
      </c>
      <c r="P75" s="3">
        <f>'D1'!P75*P$2</f>
        <v>5637.142088984373</v>
      </c>
      <c r="Q75" s="3">
        <f>'D1'!Q75*Q$2</f>
        <v>59.07299893860045</v>
      </c>
      <c r="R75" s="3">
        <f>'D1'!R75*R$2</f>
        <v>528.4491428877632</v>
      </c>
      <c r="S75" s="3">
        <f>'D1'!S75*S$2</f>
        <v>0</v>
      </c>
      <c r="T75" s="3">
        <f>'D1'!T75*T$2</f>
        <v>0</v>
      </c>
      <c r="U75" s="3">
        <f>'D1'!U75*U$2</f>
        <v>0</v>
      </c>
      <c r="V75" s="3">
        <f>'D1'!V75*V$2</f>
        <v>9518.963893333226</v>
      </c>
      <c r="W75" s="3">
        <f>'D1'!W75*W$2</f>
        <v>0</v>
      </c>
      <c r="X75" s="3">
        <f>'D1'!X75*X$2</f>
        <v>87356.13577800574</v>
      </c>
      <c r="Y75" s="3">
        <f>'D1'!Y75*Y$2</f>
        <v>0</v>
      </c>
      <c r="Z75" s="3">
        <f>'D1'!Z75*Z$2</f>
        <v>21724.125629849943</v>
      </c>
      <c r="AA75" s="3">
        <f>'D1'!AA75*AA$2</f>
        <v>0</v>
      </c>
      <c r="AB75" s="3">
        <f>'D1'!AB75*AB$2</f>
        <v>0</v>
      </c>
      <c r="AC75" s="3">
        <f>'D1'!AC75*AC$2</f>
        <v>0</v>
      </c>
      <c r="AD75" s="3">
        <f>'D1'!AD75*AD$2</f>
        <v>0</v>
      </c>
      <c r="AE75" s="3">
        <f>'D1'!AE75*AE$2</f>
        <v>0</v>
      </c>
      <c r="AF75" s="3">
        <f>'D1'!AF75*AF$2</f>
        <v>0</v>
      </c>
      <c r="AG75" s="3">
        <f>'D1'!AG75*AG$2</f>
        <v>0</v>
      </c>
      <c r="AH75" s="3">
        <f>'D1'!AH75*AH$2</f>
        <v>0</v>
      </c>
      <c r="AI75" s="3">
        <f>A!AI74*AI$2</f>
        <v>0</v>
      </c>
      <c r="AJ75" s="3"/>
      <c r="AL75" s="10"/>
      <c r="AM75" s="10"/>
      <c r="AN75" s="10"/>
      <c r="AP75" s="15"/>
    </row>
    <row r="76" spans="1:42" ht="15">
      <c r="A76" s="4">
        <v>2519</v>
      </c>
      <c r="B76" s="8">
        <v>73</v>
      </c>
      <c r="C76" s="4" t="s">
        <v>95</v>
      </c>
      <c r="D76" s="3">
        <f>'D1'!D76*D$2</f>
        <v>0</v>
      </c>
      <c r="E76" s="3">
        <f>'D1'!E76*E$2</f>
        <v>0</v>
      </c>
      <c r="F76" s="3">
        <f>'D1'!F76*F$2</f>
        <v>764.8828496639828</v>
      </c>
      <c r="G76" s="3">
        <f>'D1'!G76*G$2</f>
        <v>0</v>
      </c>
      <c r="H76" s="3">
        <f>'D1'!H76*H$2</f>
        <v>0</v>
      </c>
      <c r="I76" s="3">
        <f>'D1'!I76*I$2</f>
        <v>0</v>
      </c>
      <c r="J76" s="3">
        <f>'D1'!J76*J$2</f>
        <v>0</v>
      </c>
      <c r="K76" s="3">
        <f>'D1'!K76*K$2</f>
        <v>0</v>
      </c>
      <c r="L76" s="3">
        <f>'D1'!L76*L$2</f>
        <v>0</v>
      </c>
      <c r="M76" s="3">
        <f>'D1'!M76*M$2</f>
        <v>0</v>
      </c>
      <c r="N76" s="3">
        <f>'D1'!N76*N$2</f>
        <v>138170.54010553853</v>
      </c>
      <c r="O76" s="3">
        <f>'D1'!O76*O$2</f>
        <v>175372.88571963704</v>
      </c>
      <c r="P76" s="3">
        <f>'D1'!P76*P$2</f>
        <v>8675.919380869933</v>
      </c>
      <c r="Q76" s="3">
        <f>'D1'!Q76*Q$2</f>
        <v>200.15321993320637</v>
      </c>
      <c r="R76" s="3">
        <f>'D1'!R76*R$2</f>
        <v>250.28466599600037</v>
      </c>
      <c r="S76" s="3">
        <f>'D1'!S76*S$2</f>
        <v>0</v>
      </c>
      <c r="T76" s="3">
        <f>'D1'!T76*T$2</f>
        <v>0</v>
      </c>
      <c r="U76" s="3">
        <f>'D1'!U76*U$2</f>
        <v>0</v>
      </c>
      <c r="V76" s="3">
        <f>'D1'!V76*V$2</f>
        <v>303.7967199999094</v>
      </c>
      <c r="W76" s="3">
        <f>'D1'!W76*W$2</f>
        <v>0</v>
      </c>
      <c r="X76" s="3">
        <f>'D1'!X76*X$2</f>
        <v>87146.2711875481</v>
      </c>
      <c r="Y76" s="3">
        <f>'D1'!Y76*Y$2</f>
        <v>572.8880654194386</v>
      </c>
      <c r="Z76" s="3">
        <f>'D1'!Z76*Z$2</f>
        <v>111649.69502865018</v>
      </c>
      <c r="AA76" s="3">
        <f>'D1'!AA76*AA$2</f>
        <v>0</v>
      </c>
      <c r="AB76" s="3">
        <f>'D1'!AB76*AB$2</f>
        <v>0</v>
      </c>
      <c r="AC76" s="3">
        <f>'D1'!AC76*AC$2</f>
        <v>0</v>
      </c>
      <c r="AD76" s="3">
        <f>'D1'!AD76*AD$2</f>
        <v>0</v>
      </c>
      <c r="AE76" s="3">
        <f>'D1'!AE76*AE$2</f>
        <v>0</v>
      </c>
      <c r="AF76" s="3">
        <f>'D1'!AF76*AF$2</f>
        <v>0</v>
      </c>
      <c r="AG76" s="3">
        <f>'D1'!AG76*AG$2</f>
        <v>0</v>
      </c>
      <c r="AH76" s="3">
        <f>'D1'!AH76*AH$2</f>
        <v>0</v>
      </c>
      <c r="AI76" s="3">
        <f>A!AI75*AI$2</f>
        <v>0</v>
      </c>
      <c r="AJ76" s="3"/>
      <c r="AL76" s="10"/>
      <c r="AM76" s="10"/>
      <c r="AN76" s="10"/>
      <c r="AP76" s="15"/>
    </row>
    <row r="77" spans="1:42" ht="15">
      <c r="A77" s="4">
        <v>2521</v>
      </c>
      <c r="B77" s="8">
        <v>74</v>
      </c>
      <c r="C77" s="4" t="s">
        <v>96</v>
      </c>
      <c r="D77" s="3">
        <f>'D1'!D77*D$2</f>
        <v>0</v>
      </c>
      <c r="E77" s="3">
        <f>'D1'!E77*E$2</f>
        <v>2855106.8674780033</v>
      </c>
      <c r="F77" s="3">
        <f>'D1'!F77*F$2</f>
        <v>5866.757690652013</v>
      </c>
      <c r="G77" s="3">
        <f>'D1'!G77*G$2</f>
        <v>0</v>
      </c>
      <c r="H77" s="3">
        <f>'D1'!H77*H$2</f>
        <v>562.8046931461099</v>
      </c>
      <c r="I77" s="3">
        <f>'D1'!I77*I$2</f>
        <v>0</v>
      </c>
      <c r="J77" s="3">
        <f>'D1'!J77*J$2</f>
        <v>0</v>
      </c>
      <c r="K77" s="3">
        <f>'D1'!K77*K$2</f>
        <v>0</v>
      </c>
      <c r="L77" s="3">
        <f>'D1'!L77*L$2</f>
        <v>0</v>
      </c>
      <c r="M77" s="3">
        <f>'D1'!M77*M$2</f>
        <v>0</v>
      </c>
      <c r="N77" s="3">
        <f>'D1'!N77*N$2</f>
        <v>4586.611582029865</v>
      </c>
      <c r="O77" s="3">
        <f>'D1'!O77*O$2</f>
        <v>64496.86983164898</v>
      </c>
      <c r="P77" s="3">
        <f>'D1'!P77*P$2</f>
        <v>1827.126015148246</v>
      </c>
      <c r="Q77" s="3">
        <f>'D1'!Q77*Q$2</f>
        <v>4146.924525491629</v>
      </c>
      <c r="R77" s="3">
        <f>'D1'!R77*R$2</f>
        <v>271.19452416781115</v>
      </c>
      <c r="S77" s="3">
        <f>'D1'!S77*S$2</f>
        <v>0</v>
      </c>
      <c r="T77" s="3">
        <f>'D1'!T77*T$2</f>
        <v>0</v>
      </c>
      <c r="U77" s="3">
        <f>'D1'!U77*U$2</f>
        <v>6294.257027422684</v>
      </c>
      <c r="V77" s="3">
        <f>'D1'!V77*V$2</f>
        <v>51092.35290479999</v>
      </c>
      <c r="W77" s="3">
        <f>'D1'!W77*W$2</f>
        <v>1073256.3026933067</v>
      </c>
      <c r="X77" s="3">
        <f>'D1'!X77*X$2</f>
        <v>0</v>
      </c>
      <c r="Y77" s="3">
        <f>'D1'!Y77*Y$2</f>
        <v>0</v>
      </c>
      <c r="Z77" s="3">
        <f>'D1'!Z77*Z$2</f>
        <v>288.7335598500124</v>
      </c>
      <c r="AA77" s="3">
        <f>'D1'!AA77*AA$2</f>
        <v>0</v>
      </c>
      <c r="AB77" s="3">
        <f>'D1'!AB77*AB$2</f>
        <v>0</v>
      </c>
      <c r="AC77" s="3">
        <f>'D1'!AC77*AC$2</f>
        <v>267107.1818181818</v>
      </c>
      <c r="AD77" s="3">
        <f>'D1'!AD77*AD$2</f>
        <v>0</v>
      </c>
      <c r="AE77" s="3">
        <f>'D1'!AE77*AE$2</f>
        <v>0</v>
      </c>
      <c r="AF77" s="3">
        <f>'D1'!AF77*AF$2</f>
        <v>0.5173475490677231</v>
      </c>
      <c r="AG77" s="3">
        <f>'D1'!AG77*AG$2</f>
        <v>0</v>
      </c>
      <c r="AH77" s="3">
        <f>'D1'!AH77*AH$2</f>
        <v>0</v>
      </c>
      <c r="AI77" s="3">
        <f>A!AI76*AI$2</f>
        <v>10288560</v>
      </c>
      <c r="AJ77" s="3"/>
      <c r="AL77" s="10"/>
      <c r="AM77" s="10"/>
      <c r="AN77" s="10"/>
      <c r="AP77" s="15"/>
    </row>
    <row r="78" spans="1:42" ht="15">
      <c r="A78" s="4">
        <v>2522</v>
      </c>
      <c r="B78" s="8">
        <v>75</v>
      </c>
      <c r="C78" s="4" t="s">
        <v>97</v>
      </c>
      <c r="D78" s="3">
        <f>'D1'!D78*D$2</f>
        <v>0</v>
      </c>
      <c r="E78" s="3">
        <f>'D1'!E78*E$2</f>
        <v>0</v>
      </c>
      <c r="F78" s="3">
        <f>'D1'!F78*F$2</f>
        <v>0</v>
      </c>
      <c r="G78" s="3">
        <f>'D1'!G78*G$2</f>
        <v>0</v>
      </c>
      <c r="H78" s="3">
        <f>'D1'!H78*H$2</f>
        <v>0</v>
      </c>
      <c r="I78" s="3">
        <f>'D1'!I78*I$2</f>
        <v>0</v>
      </c>
      <c r="J78" s="3">
        <f>'D1'!J78*J$2</f>
        <v>0</v>
      </c>
      <c r="K78" s="3">
        <f>'D1'!K78*K$2</f>
        <v>0</v>
      </c>
      <c r="L78" s="3">
        <f>'D1'!L78*L$2</f>
        <v>0</v>
      </c>
      <c r="M78" s="3">
        <f>'D1'!M78*M$2</f>
        <v>0</v>
      </c>
      <c r="N78" s="3">
        <f>'D1'!N78*N$2</f>
        <v>17667.676189581267</v>
      </c>
      <c r="O78" s="3">
        <f>'D1'!O78*O$2</f>
        <v>1987.280043761737</v>
      </c>
      <c r="P78" s="3">
        <f>'D1'!P78*P$2</f>
        <v>23864.292068844796</v>
      </c>
      <c r="Q78" s="3">
        <f>'D1'!Q78*Q$2</f>
        <v>41866.77178895063</v>
      </c>
      <c r="R78" s="3">
        <f>'D1'!R78*R$2</f>
        <v>0</v>
      </c>
      <c r="S78" s="3">
        <f>'D1'!S78*S$2</f>
        <v>0</v>
      </c>
      <c r="T78" s="3">
        <f>'D1'!T78*T$2</f>
        <v>0</v>
      </c>
      <c r="U78" s="3">
        <f>'D1'!U78*U$2</f>
        <v>0</v>
      </c>
      <c r="V78" s="3">
        <f>'D1'!V78*V$2</f>
        <v>0</v>
      </c>
      <c r="W78" s="3">
        <f>'D1'!W78*W$2</f>
        <v>723.8205076231736</v>
      </c>
      <c r="X78" s="3">
        <f>'D1'!X78*X$2</f>
        <v>3174.201930672341</v>
      </c>
      <c r="Y78" s="3">
        <f>'D1'!Y78*Y$2</f>
        <v>0</v>
      </c>
      <c r="Z78" s="3">
        <f>'D1'!Z78*Z$2</f>
        <v>4260.723423749844</v>
      </c>
      <c r="AA78" s="3">
        <f>'D1'!AA78*AA$2</f>
        <v>0</v>
      </c>
      <c r="AB78" s="3">
        <f>'D1'!AB78*AB$2</f>
        <v>0</v>
      </c>
      <c r="AC78" s="3">
        <f>'D1'!AC78*AC$2</f>
        <v>0</v>
      </c>
      <c r="AD78" s="3">
        <f>'D1'!AD78*AD$2</f>
        <v>0</v>
      </c>
      <c r="AE78" s="3">
        <f>'D1'!AE78*AE$2</f>
        <v>0</v>
      </c>
      <c r="AF78" s="3">
        <f>'D1'!AF78*AF$2</f>
        <v>0</v>
      </c>
      <c r="AG78" s="3">
        <f>'D1'!AG78*AG$2</f>
        <v>0</v>
      </c>
      <c r="AH78" s="3">
        <f>'D1'!AH78*AH$2</f>
        <v>0</v>
      </c>
      <c r="AI78" s="3">
        <f>A!AI77*AI$2</f>
        <v>0</v>
      </c>
      <c r="AJ78" s="3"/>
      <c r="AL78" s="10"/>
      <c r="AM78" s="10"/>
      <c r="AN78" s="10"/>
      <c r="AP78" s="15"/>
    </row>
    <row r="79" spans="1:42" ht="15">
      <c r="A79" s="4">
        <v>2523</v>
      </c>
      <c r="B79" s="8">
        <v>76</v>
      </c>
      <c r="C79" s="4" t="s">
        <v>98</v>
      </c>
      <c r="D79" s="3">
        <f>'D1'!D79*D$2</f>
        <v>0</v>
      </c>
      <c r="E79" s="3">
        <f>'D1'!E79*E$2</f>
        <v>43523.85181472344</v>
      </c>
      <c r="F79" s="3">
        <f>'D1'!F79*F$2</f>
        <v>0</v>
      </c>
      <c r="G79" s="3">
        <f>'D1'!G79*G$2</f>
        <v>0</v>
      </c>
      <c r="H79" s="3">
        <f>'D1'!H79*H$2</f>
        <v>0</v>
      </c>
      <c r="I79" s="3">
        <f>'D1'!I79*I$2</f>
        <v>0</v>
      </c>
      <c r="J79" s="3">
        <f>'D1'!J79*J$2</f>
        <v>0</v>
      </c>
      <c r="K79" s="3">
        <f>'D1'!K79*K$2</f>
        <v>0</v>
      </c>
      <c r="L79" s="3">
        <f>'D1'!L79*L$2</f>
        <v>0</v>
      </c>
      <c r="M79" s="3">
        <f>'D1'!M79*M$2</f>
        <v>0</v>
      </c>
      <c r="N79" s="3">
        <f>'D1'!N79*N$2</f>
        <v>135153.8679196641</v>
      </c>
      <c r="O79" s="3">
        <f>'D1'!O79*O$2</f>
        <v>39375.6869710424</v>
      </c>
      <c r="P79" s="3">
        <f>'D1'!P79*P$2</f>
        <v>30480.817812120265</v>
      </c>
      <c r="Q79" s="3">
        <f>'D1'!Q79*Q$2</f>
        <v>19209.844278383534</v>
      </c>
      <c r="R79" s="3">
        <f>'D1'!R79*R$2</f>
        <v>564.5661706390688</v>
      </c>
      <c r="S79" s="3">
        <f>'D1'!S79*S$2</f>
        <v>0</v>
      </c>
      <c r="T79" s="3">
        <f>'D1'!T79*T$2</f>
        <v>0</v>
      </c>
      <c r="U79" s="3">
        <f>'D1'!U79*U$2</f>
        <v>6022.204761273758</v>
      </c>
      <c r="V79" s="3">
        <f>'D1'!V79*V$2</f>
        <v>2275.4050967999174</v>
      </c>
      <c r="W79" s="3">
        <f>'D1'!W79*W$2</f>
        <v>1212.149364880351</v>
      </c>
      <c r="X79" s="3">
        <f>'D1'!X79*X$2</f>
        <v>16316.971908083944</v>
      </c>
      <c r="Y79" s="3">
        <f>'D1'!Y79*Y$2</f>
        <v>0</v>
      </c>
      <c r="Z79" s="3">
        <f>'D1'!Z79*Z$2</f>
        <v>615.5354389499092</v>
      </c>
      <c r="AA79" s="3">
        <f>'D1'!AA79*AA$2</f>
        <v>0</v>
      </c>
      <c r="AB79" s="3">
        <f>'D1'!AB79*AB$2</f>
        <v>0</v>
      </c>
      <c r="AC79" s="3">
        <f>'D1'!AC79*AC$2</f>
        <v>0</v>
      </c>
      <c r="AD79" s="3">
        <f>'D1'!AD79*AD$2</f>
        <v>0</v>
      </c>
      <c r="AE79" s="3">
        <f>'D1'!AE79*AE$2</f>
        <v>0</v>
      </c>
      <c r="AF79" s="3">
        <f>'D1'!AF79*AF$2</f>
        <v>0</v>
      </c>
      <c r="AG79" s="3">
        <f>'D1'!AG79*AG$2</f>
        <v>0</v>
      </c>
      <c r="AH79" s="3">
        <f>'D1'!AH79*AH$2</f>
        <v>0</v>
      </c>
      <c r="AI79" s="3">
        <f>A!AI78*AI$2</f>
        <v>0</v>
      </c>
      <c r="AJ79" s="3"/>
      <c r="AL79" s="10"/>
      <c r="AM79" s="10"/>
      <c r="AN79" s="10"/>
      <c r="AP79" s="15"/>
    </row>
    <row r="80" spans="1:42" ht="15">
      <c r="A80" s="4">
        <v>2531</v>
      </c>
      <c r="B80" s="8">
        <v>77</v>
      </c>
      <c r="C80" s="4" t="s">
        <v>99</v>
      </c>
      <c r="D80" s="3">
        <f>'D1'!D80*D$2</f>
        <v>0</v>
      </c>
      <c r="E80" s="3">
        <f>'D1'!E80*E$2</f>
        <v>456.8146211574064</v>
      </c>
      <c r="F80" s="3">
        <f>'D1'!F80*F$2</f>
        <v>0</v>
      </c>
      <c r="G80" s="3">
        <f>'D1'!G80*G$2</f>
        <v>0</v>
      </c>
      <c r="H80" s="3">
        <f>'D1'!H80*H$2</f>
        <v>0</v>
      </c>
      <c r="I80" s="3">
        <f>'D1'!I80*I$2</f>
        <v>0</v>
      </c>
      <c r="J80" s="3">
        <f>'D1'!J80*J$2</f>
        <v>0</v>
      </c>
      <c r="K80" s="3">
        <f>'D1'!K80*K$2</f>
        <v>0</v>
      </c>
      <c r="L80" s="3">
        <f>'D1'!L80*L$2</f>
        <v>0</v>
      </c>
      <c r="M80" s="3">
        <f>'D1'!M80*M$2</f>
        <v>0</v>
      </c>
      <c r="N80" s="3">
        <f>'D1'!N80*N$2</f>
        <v>112838.35477920888</v>
      </c>
      <c r="O80" s="3">
        <f>'D1'!O80*O$2</f>
        <v>26342.264995863214</v>
      </c>
      <c r="P80" s="3">
        <f>'D1'!P80*P$2</f>
        <v>31304.437422871728</v>
      </c>
      <c r="Q80" s="3">
        <f>'D1'!Q80*Q$2</f>
        <v>81114.17730731667</v>
      </c>
      <c r="R80" s="3">
        <f>'D1'!R80*R$2</f>
        <v>35.48339568548771</v>
      </c>
      <c r="S80" s="3">
        <f>'D1'!S80*S$2</f>
        <v>0</v>
      </c>
      <c r="T80" s="3">
        <f>'D1'!T80*T$2</f>
        <v>0</v>
      </c>
      <c r="U80" s="3">
        <f>'D1'!U80*U$2</f>
        <v>0</v>
      </c>
      <c r="V80" s="3">
        <f>'D1'!V80*V$2</f>
        <v>0</v>
      </c>
      <c r="W80" s="3">
        <f>'D1'!W80*W$2</f>
        <v>59.639164640161226</v>
      </c>
      <c r="X80" s="3">
        <f>'D1'!X80*X$2</f>
        <v>633030.3040417583</v>
      </c>
      <c r="Y80" s="3">
        <f>'D1'!Y80*Y$2</f>
        <v>559.0486569033878</v>
      </c>
      <c r="Z80" s="3">
        <f>'D1'!Z80*Z$2</f>
        <v>54971.82432990002</v>
      </c>
      <c r="AA80" s="3">
        <f>'D1'!AA80*AA$2</f>
        <v>0</v>
      </c>
      <c r="AB80" s="3">
        <f>'D1'!AB80*AB$2</f>
        <v>0</v>
      </c>
      <c r="AC80" s="3">
        <f>'D1'!AC80*AC$2</f>
        <v>0</v>
      </c>
      <c r="AD80" s="3">
        <f>'D1'!AD80*AD$2</f>
        <v>0</v>
      </c>
      <c r="AE80" s="3">
        <f>'D1'!AE80*AE$2</f>
        <v>0</v>
      </c>
      <c r="AF80" s="3">
        <f>'D1'!AF80*AF$2</f>
        <v>0</v>
      </c>
      <c r="AG80" s="3">
        <f>'D1'!AG80*AG$2</f>
        <v>0</v>
      </c>
      <c r="AH80" s="3">
        <f>'D1'!AH80*AH$2</f>
        <v>0</v>
      </c>
      <c r="AI80" s="3">
        <f>A!AI79*AI$2</f>
        <v>0</v>
      </c>
      <c r="AJ80" s="3"/>
      <c r="AL80" s="10"/>
      <c r="AM80" s="10"/>
      <c r="AN80" s="10"/>
      <c r="AP80" s="15"/>
    </row>
    <row r="81" spans="1:42" ht="15">
      <c r="A81" s="4">
        <v>2599</v>
      </c>
      <c r="B81" s="8">
        <v>78</v>
      </c>
      <c r="C81" s="4" t="s">
        <v>100</v>
      </c>
      <c r="D81" s="3">
        <f>'D1'!D81*D$2</f>
        <v>0</v>
      </c>
      <c r="E81" s="3">
        <f>'D1'!E81*E$2</f>
        <v>329086.5431648764</v>
      </c>
      <c r="F81" s="3">
        <f>'D1'!F81*F$2</f>
        <v>258301.11538774808</v>
      </c>
      <c r="G81" s="3">
        <f>'D1'!G81*G$2</f>
        <v>0</v>
      </c>
      <c r="H81" s="3">
        <f>'D1'!H81*H$2</f>
        <v>61280.26914674202</v>
      </c>
      <c r="I81" s="3">
        <f>'D1'!I81*I$2</f>
        <v>0</v>
      </c>
      <c r="J81" s="3">
        <f>'D1'!J81*J$2</f>
        <v>0</v>
      </c>
      <c r="K81" s="3">
        <f>'D1'!K81*K$2</f>
        <v>0</v>
      </c>
      <c r="L81" s="3">
        <f>'D1'!L81*L$2</f>
        <v>0</v>
      </c>
      <c r="M81" s="3">
        <f>'D1'!M81*M$2</f>
        <v>0</v>
      </c>
      <c r="N81" s="3">
        <f>'D1'!N81*N$2</f>
        <v>317249.4528925307</v>
      </c>
      <c r="O81" s="3">
        <f>'D1'!O81*O$2</f>
        <v>297073.82769930386</v>
      </c>
      <c r="P81" s="3">
        <f>'D1'!P81*P$2</f>
        <v>97210.5475973475</v>
      </c>
      <c r="Q81" s="3">
        <f>'D1'!Q81*Q$2</f>
        <v>12838.995086967063</v>
      </c>
      <c r="R81" s="3">
        <f>'D1'!R81*R$2</f>
        <v>1222.2762549526037</v>
      </c>
      <c r="S81" s="3">
        <f>'D1'!S81*S$2</f>
        <v>0</v>
      </c>
      <c r="T81" s="3">
        <f>'D1'!T81*T$2</f>
        <v>0</v>
      </c>
      <c r="U81" s="3">
        <f>'D1'!U81*U$2</f>
        <v>359.13126993102424</v>
      </c>
      <c r="V81" s="3">
        <f>'D1'!V81*V$2</f>
        <v>8721.808198400066</v>
      </c>
      <c r="W81" s="3">
        <f>'D1'!W81*W$2</f>
        <v>150421.47098928533</v>
      </c>
      <c r="X81" s="3">
        <f>'D1'!X81*X$2</f>
        <v>24449.224788318712</v>
      </c>
      <c r="Y81" s="3">
        <f>'D1'!Y81*Y$2</f>
        <v>0</v>
      </c>
      <c r="Z81" s="3">
        <f>'D1'!Z81*Z$2</f>
        <v>16837.9104375</v>
      </c>
      <c r="AA81" s="3">
        <f>'D1'!AA81*AA$2</f>
        <v>0</v>
      </c>
      <c r="AB81" s="3">
        <f>'D1'!AB81*AB$2</f>
        <v>0</v>
      </c>
      <c r="AC81" s="3">
        <f>'D1'!AC81*AC$2</f>
        <v>0</v>
      </c>
      <c r="AD81" s="3">
        <f>'D1'!AD81*AD$2</f>
        <v>0</v>
      </c>
      <c r="AE81" s="3">
        <f>'D1'!AE81*AE$2</f>
        <v>0</v>
      </c>
      <c r="AF81" s="3">
        <f>'D1'!AF81*AF$2</f>
        <v>56.33072615662671</v>
      </c>
      <c r="AG81" s="3">
        <f>'D1'!AG81*AG$2</f>
        <v>0</v>
      </c>
      <c r="AH81" s="3">
        <f>'D1'!AH81*AH$2</f>
        <v>0</v>
      </c>
      <c r="AI81" s="3">
        <f>A!AI80*AI$2</f>
        <v>0</v>
      </c>
      <c r="AJ81" s="3"/>
      <c r="AL81" s="10"/>
      <c r="AM81" s="10"/>
      <c r="AN81" s="10"/>
      <c r="AP81" s="15"/>
    </row>
    <row r="82" spans="1:42" ht="15">
      <c r="A82" s="4">
        <v>2611</v>
      </c>
      <c r="B82" s="8">
        <v>79</v>
      </c>
      <c r="C82" s="4" t="s">
        <v>101</v>
      </c>
      <c r="D82" s="9">
        <f>'D1'!D82*D$2</f>
        <v>9514972.227258977</v>
      </c>
      <c r="E82" s="3">
        <f>'D1'!E82*E$2</f>
        <v>0</v>
      </c>
      <c r="F82" s="3">
        <f>'D1'!F82*F$2</f>
        <v>4171153.4571085395</v>
      </c>
      <c r="G82" s="3">
        <f>'D1'!G82*G$2</f>
        <v>28055882.27974023</v>
      </c>
      <c r="H82" s="3">
        <f>'D1'!H82*H$2</f>
        <v>1431245.5923292837</v>
      </c>
      <c r="I82" s="3">
        <f>'D1'!I82*I$2</f>
        <v>6338902.947405604</v>
      </c>
      <c r="J82" s="3">
        <f>'D1'!J82*J$2</f>
        <v>-13282308.920098605</v>
      </c>
      <c r="K82" s="3">
        <f>'D1'!K82*K$2</f>
        <v>995736.6517009909</v>
      </c>
      <c r="L82" s="3">
        <f>'D1'!L82*L$2</f>
        <v>-2086809.6438055823</v>
      </c>
      <c r="M82" s="3">
        <f>'D1'!M82*M$2</f>
        <v>0</v>
      </c>
      <c r="N82" s="3">
        <f>'D1'!N82*N$2</f>
        <v>24563.46680640057</v>
      </c>
      <c r="O82" s="3">
        <f>'D1'!O82*O$2</f>
        <v>33879.718608216746</v>
      </c>
      <c r="P82" s="3">
        <f>'D1'!P82*P$2</f>
        <v>15395.139117452341</v>
      </c>
      <c r="Q82" s="3">
        <f>'D1'!Q82*Q$2</f>
        <v>519.1474142018144</v>
      </c>
      <c r="R82" s="3">
        <f>'D1'!R82*R$2</f>
        <v>6.969952723951706</v>
      </c>
      <c r="S82" s="3">
        <f>'D1'!S82*S$2</f>
        <v>0</v>
      </c>
      <c r="T82" s="3">
        <f>'D1'!T82*T$2</f>
        <v>0</v>
      </c>
      <c r="U82" s="3">
        <f>'D1'!U82*U$2</f>
        <v>0</v>
      </c>
      <c r="V82" s="3">
        <f>'D1'!V82*V$2</f>
        <v>0</v>
      </c>
      <c r="W82" s="3">
        <f>'D1'!W82*W$2</f>
        <v>27037.47045452606</v>
      </c>
      <c r="X82" s="3">
        <f>'D1'!X82*X$2</f>
        <v>10204.665711004187</v>
      </c>
      <c r="Y82" s="3">
        <f>'D1'!Y82*Y$2</f>
        <v>224.12703992182935</v>
      </c>
      <c r="Z82" s="3">
        <f>'D1'!Z82*Z$2</f>
        <v>22261.767430950313</v>
      </c>
      <c r="AA82" s="3">
        <f>'D1'!AA82*AA$2</f>
        <v>0</v>
      </c>
      <c r="AB82" s="3">
        <f>'D1'!AB82*AB$2</f>
        <v>0</v>
      </c>
      <c r="AC82" s="3">
        <f>'D1'!AC82*AC$2</f>
        <v>42174.81818181818</v>
      </c>
      <c r="AD82" s="3">
        <f>'D1'!AD82*AD$2</f>
        <v>0</v>
      </c>
      <c r="AE82" s="3">
        <f>'D1'!AE82*AE$2</f>
        <v>0</v>
      </c>
      <c r="AF82" s="3">
        <f>'D1'!AF82*AF$2</f>
        <v>24820.303860048843</v>
      </c>
      <c r="AG82" s="3">
        <f>'D1'!AG82*AG$2</f>
        <v>0</v>
      </c>
      <c r="AH82" s="3">
        <f>'D1'!AH82*AH$2</f>
        <v>0</v>
      </c>
      <c r="AI82" s="3">
        <f>A!AI81*AI$2</f>
        <v>2585471.6999999983</v>
      </c>
      <c r="AJ82" s="3"/>
      <c r="AL82" s="10"/>
      <c r="AM82" s="10"/>
      <c r="AN82" s="10"/>
      <c r="AP82" s="15"/>
    </row>
    <row r="83" spans="1:42" ht="15">
      <c r="A83" s="4">
        <v>2612</v>
      </c>
      <c r="B83" s="8">
        <v>80</v>
      </c>
      <c r="C83" s="4" t="s">
        <v>102</v>
      </c>
      <c r="D83" s="3">
        <f>'D1'!D83*D$2</f>
        <v>0</v>
      </c>
      <c r="E83" s="3">
        <f>'D1'!E83*E$2</f>
        <v>0</v>
      </c>
      <c r="F83" s="3">
        <f>'D1'!F83*F$2</f>
        <v>0</v>
      </c>
      <c r="G83" s="3">
        <f>'D1'!G83*G$2</f>
        <v>0</v>
      </c>
      <c r="H83" s="3">
        <f>'D1'!H83*H$2</f>
        <v>0</v>
      </c>
      <c r="I83" s="3">
        <f>'D1'!I83*I$2</f>
        <v>0</v>
      </c>
      <c r="J83" s="3">
        <f>'D1'!J83*J$2</f>
        <v>0</v>
      </c>
      <c r="K83" s="3">
        <f>'D1'!K83*K$2</f>
        <v>0</v>
      </c>
      <c r="L83" s="3">
        <f>'D1'!L83*L$2</f>
        <v>0</v>
      </c>
      <c r="M83" s="3">
        <f>'D1'!M83*M$2</f>
        <v>0</v>
      </c>
      <c r="N83" s="3">
        <f>'D1'!N83*N$2</f>
        <v>0</v>
      </c>
      <c r="O83" s="3">
        <f>'D1'!O83*O$2</f>
        <v>0</v>
      </c>
      <c r="P83" s="3">
        <f>'D1'!P83*P$2</f>
        <v>0</v>
      </c>
      <c r="Q83" s="3">
        <f>'D1'!Q83*Q$2</f>
        <v>0</v>
      </c>
      <c r="R83" s="3">
        <f>'D1'!R83*R$2</f>
        <v>0</v>
      </c>
      <c r="S83" s="3">
        <f>'D1'!S83*S$2</f>
        <v>0</v>
      </c>
      <c r="T83" s="3">
        <f>'D1'!T83*T$2</f>
        <v>0</v>
      </c>
      <c r="U83" s="3">
        <f>'D1'!U83*U$2</f>
        <v>0</v>
      </c>
      <c r="V83" s="3">
        <f>'D1'!V83*V$2</f>
        <v>0</v>
      </c>
      <c r="W83" s="3">
        <f>'D1'!W83*W$2</f>
        <v>0</v>
      </c>
      <c r="X83" s="3">
        <f>'D1'!X83*X$2</f>
        <v>0</v>
      </c>
      <c r="Y83" s="3">
        <f>'D1'!Y83*Y$2</f>
        <v>0</v>
      </c>
      <c r="Z83" s="3">
        <f>'D1'!Z83*Z$2</f>
        <v>0</v>
      </c>
      <c r="AA83" s="3">
        <f>'D1'!AA83*AA$2</f>
        <v>0</v>
      </c>
      <c r="AB83" s="3">
        <f>'D1'!AB83*AB$2</f>
        <v>0</v>
      </c>
      <c r="AC83" s="3">
        <f>'D1'!AC83*AC$2</f>
        <v>0</v>
      </c>
      <c r="AD83" s="3">
        <f>'D1'!AD83*AD$2</f>
        <v>0</v>
      </c>
      <c r="AE83" s="3">
        <f>'D1'!AE83*AE$2</f>
        <v>0</v>
      </c>
      <c r="AF83" s="3">
        <f>'D1'!AF83*AF$2</f>
        <v>0</v>
      </c>
      <c r="AG83" s="3">
        <f>'D1'!AG83*AG$2</f>
        <v>0</v>
      </c>
      <c r="AH83" s="3">
        <f>'D1'!AH83*AH$2</f>
        <v>0</v>
      </c>
      <c r="AI83" s="3">
        <f>A!AI82*AI$2</f>
        <v>0</v>
      </c>
      <c r="AJ83" s="3"/>
      <c r="AL83" s="10"/>
      <c r="AM83" s="10"/>
      <c r="AN83" s="10"/>
      <c r="AP83" s="15"/>
    </row>
    <row r="84" spans="1:42" ht="15">
      <c r="A84" s="4">
        <v>2621</v>
      </c>
      <c r="B84" s="8">
        <v>81</v>
      </c>
      <c r="C84" s="4" t="s">
        <v>103</v>
      </c>
      <c r="D84" s="3">
        <f>'D1'!D84*D$2</f>
        <v>9814.446141510707</v>
      </c>
      <c r="E84" s="3">
        <f>'D1'!E84*E$2</f>
        <v>0</v>
      </c>
      <c r="F84" s="3">
        <f>'D1'!F84*F$2</f>
        <v>24727.671014832245</v>
      </c>
      <c r="G84" s="3">
        <f>'D1'!G84*G$2</f>
        <v>0</v>
      </c>
      <c r="H84" s="3">
        <f>'D1'!H84*H$2</f>
        <v>464674.0554354082</v>
      </c>
      <c r="I84" s="3">
        <f>'D1'!I84*I$2</f>
        <v>937359.5636261209</v>
      </c>
      <c r="J84" s="3">
        <f>'D1'!J84*J$2</f>
        <v>0</v>
      </c>
      <c r="K84" s="3">
        <f>'D1'!K84*K$2</f>
        <v>147243.66046761823</v>
      </c>
      <c r="L84" s="3">
        <f>'D1'!L84*L$2</f>
        <v>0</v>
      </c>
      <c r="M84" s="3">
        <f>'D1'!M84*M$2</f>
        <v>0</v>
      </c>
      <c r="N84" s="3">
        <f>'D1'!N84*N$2</f>
        <v>138784.30553147907</v>
      </c>
      <c r="O84" s="3">
        <f>'D1'!O84*O$2</f>
        <v>236954.39448450683</v>
      </c>
      <c r="P84" s="3">
        <f>'D1'!P84*P$2</f>
        <v>24610.71887925806</v>
      </c>
      <c r="Q84" s="3">
        <f>'D1'!Q84*Q$2</f>
        <v>0</v>
      </c>
      <c r="R84" s="3">
        <f>'D1'!R84*R$2</f>
        <v>0</v>
      </c>
      <c r="S84" s="3">
        <f>'D1'!S84*S$2</f>
        <v>0</v>
      </c>
      <c r="T84" s="3">
        <f>'D1'!T84*T$2</f>
        <v>0</v>
      </c>
      <c r="U84" s="3">
        <f>'D1'!U84*U$2</f>
        <v>0</v>
      </c>
      <c r="V84" s="3">
        <f>'D1'!V84*V$2</f>
        <v>0</v>
      </c>
      <c r="W84" s="3">
        <f>'D1'!W84*W$2</f>
        <v>297681.54585258215</v>
      </c>
      <c r="X84" s="3">
        <f>'D1'!X84*X$2</f>
        <v>341370.98945320974</v>
      </c>
      <c r="Y84" s="3">
        <f>'D1'!Y84*Y$2</f>
        <v>2749.918230265233</v>
      </c>
      <c r="Z84" s="3">
        <f>'D1'!Z84*Z$2</f>
        <v>148474.05873885017</v>
      </c>
      <c r="AA84" s="3">
        <f>'D1'!AA84*AA$2</f>
        <v>0</v>
      </c>
      <c r="AB84" s="3">
        <f>'D1'!AB84*AB$2</f>
        <v>0</v>
      </c>
      <c r="AC84" s="3">
        <f>'D1'!AC84*AC$2</f>
        <v>0</v>
      </c>
      <c r="AD84" s="3">
        <f>'D1'!AD84*AD$2</f>
        <v>0</v>
      </c>
      <c r="AE84" s="3">
        <f>'D1'!AE84*AE$2</f>
        <v>0</v>
      </c>
      <c r="AF84" s="3">
        <f>'D1'!AF84*AF$2</f>
        <v>517.4913097625447</v>
      </c>
      <c r="AG84" s="3">
        <f>'D1'!AG84*AG$2</f>
        <v>0</v>
      </c>
      <c r="AH84" s="3">
        <f>'D1'!AH84*AH$2</f>
        <v>0</v>
      </c>
      <c r="AI84" s="3">
        <f>A!AI83*AI$2</f>
        <v>0</v>
      </c>
      <c r="AJ84" s="3"/>
      <c r="AL84" s="10"/>
      <c r="AM84" s="10"/>
      <c r="AN84" s="10"/>
      <c r="AP84" s="15"/>
    </row>
    <row r="85" spans="1:42" ht="15">
      <c r="A85" s="4">
        <v>2622</v>
      </c>
      <c r="B85" s="8">
        <v>82</v>
      </c>
      <c r="C85" s="4" t="s">
        <v>104</v>
      </c>
      <c r="D85" s="3">
        <f>'D1'!D85*D$2</f>
        <v>459.5929039863947</v>
      </c>
      <c r="E85" s="3">
        <f>'D1'!E85*E$2</f>
        <v>0</v>
      </c>
      <c r="F85" s="3">
        <f>'D1'!F85*F$2</f>
        <v>0</v>
      </c>
      <c r="G85" s="3">
        <f>'D1'!G85*G$2</f>
        <v>0</v>
      </c>
      <c r="H85" s="3">
        <f>'D1'!H85*H$2</f>
        <v>110619.8180830397</v>
      </c>
      <c r="I85" s="3">
        <f>'D1'!I85*I$2</f>
        <v>95810.8476809617</v>
      </c>
      <c r="J85" s="3">
        <f>'D1'!J85*J$2</f>
        <v>0</v>
      </c>
      <c r="K85" s="3">
        <f>'D1'!K85*K$2</f>
        <v>15050.297103147821</v>
      </c>
      <c r="L85" s="3">
        <f>'D1'!L85*L$2</f>
        <v>0</v>
      </c>
      <c r="M85" s="3">
        <f>'D1'!M85*M$2</f>
        <v>0</v>
      </c>
      <c r="N85" s="3">
        <f>'D1'!N85*N$2</f>
        <v>23484.842098497487</v>
      </c>
      <c r="O85" s="3">
        <f>'D1'!O85*O$2</f>
        <v>36929.860186625956</v>
      </c>
      <c r="P85" s="3">
        <f>'D1'!P85*P$2</f>
        <v>1055.8872331976797</v>
      </c>
      <c r="Q85" s="3">
        <f>'D1'!Q85*Q$2</f>
        <v>0</v>
      </c>
      <c r="R85" s="3">
        <f>'D1'!R85*R$2</f>
        <v>0</v>
      </c>
      <c r="S85" s="3">
        <f>'D1'!S85*S$2</f>
        <v>0</v>
      </c>
      <c r="T85" s="3">
        <f>'D1'!T85*T$2</f>
        <v>0</v>
      </c>
      <c r="U85" s="3">
        <f>'D1'!U85*U$2</f>
        <v>0</v>
      </c>
      <c r="V85" s="3">
        <f>'D1'!V85*V$2</f>
        <v>0</v>
      </c>
      <c r="W85" s="3">
        <f>'D1'!W85*W$2</f>
        <v>16650.358564163696</v>
      </c>
      <c r="X85" s="3">
        <f>'D1'!X85*X$2</f>
        <v>23740.931795524102</v>
      </c>
      <c r="Y85" s="3">
        <f>'D1'!Y85*Y$2</f>
        <v>1012.3388538861251</v>
      </c>
      <c r="Z85" s="3">
        <f>'D1'!Z85*Z$2</f>
        <v>19691.27738189989</v>
      </c>
      <c r="AA85" s="3">
        <f>'D1'!AA85*AA$2</f>
        <v>0</v>
      </c>
      <c r="AB85" s="3">
        <f>'D1'!AB85*AB$2</f>
        <v>0</v>
      </c>
      <c r="AC85" s="3">
        <f>'D1'!AC85*AC$2</f>
        <v>0</v>
      </c>
      <c r="AD85" s="3">
        <f>'D1'!AD85*AD$2</f>
        <v>0</v>
      </c>
      <c r="AE85" s="3">
        <f>'D1'!AE85*AE$2</f>
        <v>0</v>
      </c>
      <c r="AF85" s="3">
        <f>'D1'!AF85*AF$2</f>
        <v>109.65457674135766</v>
      </c>
      <c r="AG85" s="3">
        <f>'D1'!AG85*AG$2</f>
        <v>0</v>
      </c>
      <c r="AH85" s="3">
        <f>'D1'!AH85*AH$2</f>
        <v>0</v>
      </c>
      <c r="AI85" s="3">
        <f>A!AI84*AI$2</f>
        <v>0</v>
      </c>
      <c r="AJ85" s="3"/>
      <c r="AL85" s="10"/>
      <c r="AM85" s="10"/>
      <c r="AN85" s="10"/>
      <c r="AP85" s="15"/>
    </row>
    <row r="86" spans="1:42" ht="15">
      <c r="A86" s="4">
        <v>2623</v>
      </c>
      <c r="B86" s="8">
        <v>83</v>
      </c>
      <c r="C86" s="4" t="s">
        <v>105</v>
      </c>
      <c r="D86" s="3">
        <f>'D1'!D86*D$2</f>
        <v>5450.985605412968</v>
      </c>
      <c r="E86" s="3">
        <f>'D1'!E86*E$2</f>
        <v>0</v>
      </c>
      <c r="F86" s="3">
        <f>'D1'!F86*F$2</f>
        <v>63.74023747204036</v>
      </c>
      <c r="G86" s="3">
        <f>'D1'!G86*G$2</f>
        <v>0</v>
      </c>
      <c r="H86" s="3">
        <f>'D1'!H86*H$2</f>
        <v>329094.51100530836</v>
      </c>
      <c r="I86" s="3">
        <f>'D1'!I86*I$2</f>
        <v>741780.6870308802</v>
      </c>
      <c r="J86" s="3">
        <f>'D1'!J86*J$2</f>
        <v>0</v>
      </c>
      <c r="K86" s="3">
        <f>'D1'!K86*K$2</f>
        <v>116521.45863865792</v>
      </c>
      <c r="L86" s="3">
        <f>'D1'!L86*L$2</f>
        <v>0</v>
      </c>
      <c r="M86" s="3">
        <f>'D1'!M86*M$2</f>
        <v>0</v>
      </c>
      <c r="N86" s="3">
        <f>'D1'!N86*N$2</f>
        <v>111052.23692022232</v>
      </c>
      <c r="O86" s="3">
        <f>'D1'!O86*O$2</f>
        <v>123621.5642703928</v>
      </c>
      <c r="P86" s="3">
        <f>'D1'!P86*P$2</f>
        <v>15291.755902713785</v>
      </c>
      <c r="Q86" s="3">
        <f>'D1'!Q86*Q$2</f>
        <v>161.2345382795759</v>
      </c>
      <c r="R86" s="3">
        <f>'D1'!R86*R$2</f>
        <v>6.969952723951706</v>
      </c>
      <c r="S86" s="3">
        <f>'D1'!S86*S$2</f>
        <v>0</v>
      </c>
      <c r="T86" s="3">
        <f>'D1'!T86*T$2</f>
        <v>0</v>
      </c>
      <c r="U86" s="3">
        <f>'D1'!U86*U$2</f>
        <v>0.11725586792938172</v>
      </c>
      <c r="V86" s="3">
        <f>'D1'!V86*V$2</f>
        <v>0</v>
      </c>
      <c r="W86" s="3">
        <f>'D1'!W86*W$2</f>
        <v>175230.0548949244</v>
      </c>
      <c r="X86" s="3">
        <f>'D1'!X86*X$2</f>
        <v>89848.27778969043</v>
      </c>
      <c r="Y86" s="3">
        <f>'D1'!Y86*Y$2</f>
        <v>880.1308653688963</v>
      </c>
      <c r="Z86" s="3">
        <f>'D1'!Z86*Z$2</f>
        <v>173790.07670654956</v>
      </c>
      <c r="AA86" s="3">
        <f>'D1'!AA86*AA$2</f>
        <v>0</v>
      </c>
      <c r="AB86" s="3">
        <f>'D1'!AB86*AB$2</f>
        <v>0</v>
      </c>
      <c r="AC86" s="3">
        <f>'D1'!AC86*AC$2</f>
        <v>0</v>
      </c>
      <c r="AD86" s="3">
        <f>'D1'!AD86*AD$2</f>
        <v>0</v>
      </c>
      <c r="AE86" s="3">
        <f>'D1'!AE86*AE$2</f>
        <v>0</v>
      </c>
      <c r="AF86" s="3">
        <f>'D1'!AF86*AF$2</f>
        <v>370.0396058518524</v>
      </c>
      <c r="AG86" s="3">
        <f>'D1'!AG86*AG$2</f>
        <v>0</v>
      </c>
      <c r="AH86" s="3">
        <f>'D1'!AH86*AH$2</f>
        <v>0</v>
      </c>
      <c r="AI86" s="3">
        <f>A!AI85*AI$2</f>
        <v>0</v>
      </c>
      <c r="AJ86" s="3"/>
      <c r="AL86" s="10"/>
      <c r="AM86" s="10"/>
      <c r="AN86" s="10"/>
      <c r="AP86" s="15"/>
    </row>
    <row r="87" spans="1:42" ht="15">
      <c r="A87" s="4">
        <v>2631</v>
      </c>
      <c r="B87" s="8">
        <v>84</v>
      </c>
      <c r="C87" s="4" t="s">
        <v>106</v>
      </c>
      <c r="D87" s="3">
        <f>'D1'!D87*D$2</f>
        <v>16272.795263216007</v>
      </c>
      <c r="E87" s="3">
        <f>'D1'!E87*E$2</f>
        <v>0</v>
      </c>
      <c r="F87" s="3">
        <f>'D1'!F87*F$2</f>
        <v>981434.9947886645</v>
      </c>
      <c r="G87" s="3">
        <f>'D1'!G87*G$2</f>
        <v>0</v>
      </c>
      <c r="H87" s="3">
        <f>'D1'!H87*H$2</f>
        <v>29694.00291719633</v>
      </c>
      <c r="I87" s="3">
        <f>'D1'!I87*I$2</f>
        <v>145020.1415773479</v>
      </c>
      <c r="J87" s="3">
        <f>'D1'!J87*J$2</f>
        <v>0</v>
      </c>
      <c r="K87" s="3">
        <f>'D1'!K87*K$2</f>
        <v>22780.26204242999</v>
      </c>
      <c r="L87" s="3">
        <f>'D1'!L87*L$2</f>
        <v>0</v>
      </c>
      <c r="M87" s="3">
        <f>'D1'!M87*M$2</f>
        <v>0</v>
      </c>
      <c r="N87" s="3">
        <f>'D1'!N87*N$2</f>
        <v>329097.6955669418</v>
      </c>
      <c r="O87" s="3">
        <f>'D1'!O87*O$2</f>
        <v>30291.187486065948</v>
      </c>
      <c r="P87" s="3">
        <f>'D1'!P87*P$2</f>
        <v>22552.70368452683</v>
      </c>
      <c r="Q87" s="3">
        <f>'D1'!Q87*Q$2</f>
        <v>2968.2444525515943</v>
      </c>
      <c r="R87" s="3">
        <f>'D1'!R87*R$2</f>
        <v>515.1428695056776</v>
      </c>
      <c r="S87" s="3">
        <f>'D1'!S87*S$2</f>
        <v>0</v>
      </c>
      <c r="T87" s="3">
        <f>'D1'!T87*T$2</f>
        <v>0</v>
      </c>
      <c r="U87" s="3">
        <f>'D1'!U87*U$2</f>
        <v>0.02931396698234543</v>
      </c>
      <c r="V87" s="3">
        <f>'D1'!V87*V$2</f>
        <v>0</v>
      </c>
      <c r="W87" s="3">
        <f>'D1'!W87*W$2</f>
        <v>3869.0823983315827</v>
      </c>
      <c r="X87" s="3">
        <f>'D1'!X87*X$2</f>
        <v>28069.388973713776</v>
      </c>
      <c r="Y87" s="3">
        <f>'D1'!Y87*Y$2</f>
        <v>457.0970256862925</v>
      </c>
      <c r="Z87" s="3">
        <f>'D1'!Z87*Z$2</f>
        <v>191300.9178950996</v>
      </c>
      <c r="AA87" s="3">
        <f>'D1'!AA87*AA$2</f>
        <v>0</v>
      </c>
      <c r="AB87" s="3">
        <f>'D1'!AB87*AB$2</f>
        <v>0</v>
      </c>
      <c r="AC87" s="3">
        <f>'D1'!AC87*AC$2</f>
        <v>0</v>
      </c>
      <c r="AD87" s="3">
        <f>'D1'!AD87*AD$2</f>
        <v>0</v>
      </c>
      <c r="AE87" s="3">
        <f>'D1'!AE87*AE$2</f>
        <v>0</v>
      </c>
      <c r="AF87" s="3">
        <f>'D1'!AF87*AF$2</f>
        <v>41.92050778131704</v>
      </c>
      <c r="AG87" s="3">
        <f>'D1'!AG87*AG$2</f>
        <v>0</v>
      </c>
      <c r="AH87" s="3">
        <f>'D1'!AH87*AH$2</f>
        <v>0</v>
      </c>
      <c r="AI87" s="3">
        <f>A!AI86*AI$2</f>
        <v>8051.537142856121</v>
      </c>
      <c r="AJ87" s="3"/>
      <c r="AL87" s="10"/>
      <c r="AM87" s="10"/>
      <c r="AN87" s="10"/>
      <c r="AP87" s="15"/>
    </row>
    <row r="88" spans="1:42" ht="15">
      <c r="A88" s="4">
        <v>2649</v>
      </c>
      <c r="B88" s="8">
        <v>85</v>
      </c>
      <c r="C88" s="4" t="s">
        <v>107</v>
      </c>
      <c r="D88" s="3">
        <f>'D1'!D88*D$2</f>
        <v>3380.145485708968</v>
      </c>
      <c r="E88" s="3">
        <f>'D1'!E88*E$2</f>
        <v>0</v>
      </c>
      <c r="F88" s="3">
        <f>'D1'!F88*F$2</f>
        <v>4208.626235304054</v>
      </c>
      <c r="G88" s="3">
        <f>'D1'!G88*G$2</f>
        <v>0</v>
      </c>
      <c r="H88" s="3">
        <f>'D1'!H88*H$2</f>
        <v>9.7305784533066</v>
      </c>
      <c r="I88" s="3">
        <f>'D1'!I88*I$2</f>
        <v>273.6624648287176</v>
      </c>
      <c r="J88" s="3">
        <f>'D1'!J88*J$2</f>
        <v>0</v>
      </c>
      <c r="K88" s="3">
        <f>'D1'!K88*K$2</f>
        <v>42.98784011753717</v>
      </c>
      <c r="L88" s="3">
        <f>'D1'!L88*L$2</f>
        <v>0</v>
      </c>
      <c r="M88" s="3">
        <f>'D1'!M88*M$2</f>
        <v>0</v>
      </c>
      <c r="N88" s="3">
        <f>'D1'!N88*N$2</f>
        <v>18252.718602978053</v>
      </c>
      <c r="O88" s="3">
        <f>'D1'!O88*O$2</f>
        <v>12519.20502319979</v>
      </c>
      <c r="P88" s="3">
        <f>'D1'!P88*P$2</f>
        <v>4530.25246984885</v>
      </c>
      <c r="Q88" s="3">
        <f>'D1'!Q88*Q$2</f>
        <v>2612.416506003498</v>
      </c>
      <c r="R88" s="3">
        <f>'D1'!R88*R$2</f>
        <v>335.824994880697</v>
      </c>
      <c r="S88" s="3">
        <f>'D1'!S88*S$2</f>
        <v>0</v>
      </c>
      <c r="T88" s="3">
        <f>'D1'!T88*T$2</f>
        <v>0</v>
      </c>
      <c r="U88" s="3">
        <f>'D1'!U88*U$2</f>
        <v>2.521001145006356</v>
      </c>
      <c r="V88" s="3">
        <f>'D1'!V88*V$2</f>
        <v>0</v>
      </c>
      <c r="W88" s="3">
        <f>'D1'!W88*W$2</f>
        <v>5493.728549928695</v>
      </c>
      <c r="X88" s="3">
        <f>'D1'!X88*X$2</f>
        <v>33106.139144697416</v>
      </c>
      <c r="Y88" s="3">
        <f>'D1'!Y88*Y$2</f>
        <v>25.180585695392715</v>
      </c>
      <c r="Z88" s="3">
        <f>'D1'!Z88*Z$2</f>
        <v>4174.044789149773</v>
      </c>
      <c r="AA88" s="3">
        <f>'D1'!AA88*AA$2</f>
        <v>0</v>
      </c>
      <c r="AB88" s="3">
        <f>'D1'!AB88*AB$2</f>
        <v>0</v>
      </c>
      <c r="AC88" s="3">
        <f>'D1'!AC88*AC$2</f>
        <v>0</v>
      </c>
      <c r="AD88" s="3">
        <f>'D1'!AD88*AD$2</f>
        <v>0</v>
      </c>
      <c r="AE88" s="3">
        <f>'D1'!AE88*AE$2</f>
        <v>0</v>
      </c>
      <c r="AF88" s="3">
        <f>'D1'!AF88*AF$2</f>
        <v>0.037508826216522274</v>
      </c>
      <c r="AG88" s="3">
        <f>'D1'!AG88*AG$2</f>
        <v>0</v>
      </c>
      <c r="AH88" s="3">
        <f>'D1'!AH88*AH$2</f>
        <v>0</v>
      </c>
      <c r="AI88" s="3">
        <f>A!AI87*AI$2</f>
        <v>0</v>
      </c>
      <c r="AJ88" s="3"/>
      <c r="AL88" s="10"/>
      <c r="AM88" s="10"/>
      <c r="AN88" s="10"/>
      <c r="AP88" s="15"/>
    </row>
    <row r="89" spans="1:42" ht="15">
      <c r="A89" s="4">
        <v>2711</v>
      </c>
      <c r="B89" s="8">
        <v>86</v>
      </c>
      <c r="C89" s="4" t="s">
        <v>108</v>
      </c>
      <c r="D89" s="3">
        <f>'D1'!D89*D$2</f>
        <v>0</v>
      </c>
      <c r="E89" s="3">
        <f>'D1'!E89*E$2</f>
        <v>84867.51068468388</v>
      </c>
      <c r="F89" s="3">
        <f>'D1'!F89*F$2</f>
        <v>155991.83727765727</v>
      </c>
      <c r="G89" s="3">
        <f>'D1'!G89*G$2</f>
        <v>0</v>
      </c>
      <c r="H89" s="3">
        <f>'D1'!H89*H$2</f>
        <v>14161.736697303431</v>
      </c>
      <c r="I89" s="3">
        <f>'D1'!I89*I$2</f>
        <v>0</v>
      </c>
      <c r="J89" s="3">
        <f>'D1'!J89*J$2</f>
        <v>0</v>
      </c>
      <c r="K89" s="3">
        <f>'D1'!K89*K$2</f>
        <v>0</v>
      </c>
      <c r="L89" s="3">
        <f>'D1'!L89*L$2</f>
        <v>0</v>
      </c>
      <c r="M89" s="3">
        <f>'D1'!M89*M$2</f>
        <v>0</v>
      </c>
      <c r="N89" s="3">
        <f>'D1'!N89*N$2</f>
        <v>79226.38315268769</v>
      </c>
      <c r="O89" s="3">
        <f>'D1'!O89*O$2</f>
        <v>146537.9137613991</v>
      </c>
      <c r="P89" s="3">
        <f>'D1'!P89*P$2</f>
        <v>30843.348285137377</v>
      </c>
      <c r="Q89" s="3">
        <f>'D1'!Q89*Q$2</f>
        <v>2753.496726998104</v>
      </c>
      <c r="R89" s="3">
        <f>'D1'!R89*R$2</f>
        <v>521.4791901637672</v>
      </c>
      <c r="S89" s="3">
        <f>'D1'!S89*S$2</f>
        <v>0</v>
      </c>
      <c r="T89" s="3">
        <f>'D1'!T89*T$2</f>
        <v>0</v>
      </c>
      <c r="U89" s="3">
        <f>'D1'!U89*U$2</f>
        <v>2031.9093335989107</v>
      </c>
      <c r="V89" s="3">
        <f>'D1'!V89*V$2</f>
        <v>61504.4503081068</v>
      </c>
      <c r="W89" s="3">
        <f>'D1'!W89*W$2</f>
        <v>32313.71314555367</v>
      </c>
      <c r="X89" s="3">
        <f>'D1'!X89*X$2</f>
        <v>10703.094113341158</v>
      </c>
      <c r="Y89" s="3">
        <f>'D1'!Y89*Y$2</f>
        <v>11.341177179342358</v>
      </c>
      <c r="Z89" s="3">
        <f>'D1'!Z89*Z$2</f>
        <v>24507.21260025005</v>
      </c>
      <c r="AA89" s="3">
        <f>'D1'!AA89*AA$2</f>
        <v>0</v>
      </c>
      <c r="AB89" s="3">
        <f>'D1'!AB89*AB$2</f>
        <v>0</v>
      </c>
      <c r="AC89" s="3">
        <f>'D1'!AC89*AC$2</f>
        <v>22197.272727272728</v>
      </c>
      <c r="AD89" s="3">
        <f>'D1'!AD89*AD$2</f>
        <v>0</v>
      </c>
      <c r="AE89" s="3">
        <f>'D1'!AE89*AE$2</f>
        <v>0</v>
      </c>
      <c r="AF89" s="3">
        <f>'D1'!AF89*AF$2</f>
        <v>13.017908095146863</v>
      </c>
      <c r="AG89" s="3">
        <f>'D1'!AG89*AG$2</f>
        <v>0</v>
      </c>
      <c r="AH89" s="3">
        <f>'D1'!AH89*AH$2</f>
        <v>0</v>
      </c>
      <c r="AI89" s="3">
        <f>A!AI88*AI$2</f>
        <v>0</v>
      </c>
      <c r="AJ89" s="3"/>
      <c r="AL89" s="10"/>
      <c r="AM89" s="10"/>
      <c r="AN89" s="10"/>
      <c r="AP89" s="15"/>
    </row>
    <row r="90" spans="1:42" ht="15">
      <c r="A90" s="4">
        <v>2712</v>
      </c>
      <c r="B90" s="8">
        <v>87</v>
      </c>
      <c r="C90" s="4" t="s">
        <v>109</v>
      </c>
      <c r="D90" s="3">
        <f>'D1'!D90*D$2</f>
        <v>0</v>
      </c>
      <c r="E90" s="3">
        <f>'D1'!E90*E$2</f>
        <v>0</v>
      </c>
      <c r="F90" s="3">
        <f>'D1'!F90*F$2</f>
        <v>0</v>
      </c>
      <c r="G90" s="3">
        <f>'D1'!G90*G$2</f>
        <v>0</v>
      </c>
      <c r="H90" s="3">
        <f>'D1'!H90*H$2</f>
        <v>0</v>
      </c>
      <c r="I90" s="3">
        <f>'D1'!I90*I$2</f>
        <v>0</v>
      </c>
      <c r="J90" s="3">
        <f>'D1'!J90*J$2</f>
        <v>0</v>
      </c>
      <c r="K90" s="3">
        <f>'D1'!K90*K$2</f>
        <v>0</v>
      </c>
      <c r="L90" s="3">
        <f>'D1'!L90*L$2</f>
        <v>0</v>
      </c>
      <c r="M90" s="3">
        <f>'D1'!M90*M$2</f>
        <v>0</v>
      </c>
      <c r="N90" s="3">
        <f>'D1'!N90*N$2</f>
        <v>0</v>
      </c>
      <c r="O90" s="3">
        <f>'D1'!O90*O$2</f>
        <v>0</v>
      </c>
      <c r="P90" s="3">
        <f>'D1'!P90*P$2</f>
        <v>0</v>
      </c>
      <c r="Q90" s="3">
        <f>'D1'!Q90*Q$2</f>
        <v>0</v>
      </c>
      <c r="R90" s="3">
        <f>'D1'!R90*R$2</f>
        <v>0</v>
      </c>
      <c r="S90" s="3">
        <f>'D1'!S90*S$2</f>
        <v>0</v>
      </c>
      <c r="T90" s="3">
        <f>'D1'!T90*T$2</f>
        <v>0</v>
      </c>
      <c r="U90" s="3">
        <f>'D1'!U90*U$2</f>
        <v>0</v>
      </c>
      <c r="V90" s="3">
        <f>'D1'!V90*V$2</f>
        <v>0</v>
      </c>
      <c r="W90" s="3">
        <f>'D1'!W90*W$2</f>
        <v>0</v>
      </c>
      <c r="X90" s="3">
        <f>'D1'!X90*X$2</f>
        <v>0</v>
      </c>
      <c r="Y90" s="3">
        <f>'D1'!Y90*Y$2</f>
        <v>0</v>
      </c>
      <c r="Z90" s="3">
        <f>'D1'!Z90*Z$2</f>
        <v>0</v>
      </c>
      <c r="AA90" s="3">
        <f>'D1'!AA90*AA$2</f>
        <v>0</v>
      </c>
      <c r="AB90" s="3">
        <f>'D1'!AB90*AB$2</f>
        <v>0</v>
      </c>
      <c r="AC90" s="3">
        <f>'D1'!AC90*AC$2</f>
        <v>0</v>
      </c>
      <c r="AD90" s="3">
        <f>'D1'!AD90*AD$2</f>
        <v>0</v>
      </c>
      <c r="AE90" s="3">
        <f>'D1'!AE90*AE$2</f>
        <v>0</v>
      </c>
      <c r="AF90" s="3">
        <f>'D1'!AF90*AF$2</f>
        <v>0</v>
      </c>
      <c r="AG90" s="3">
        <f>'D1'!AG90*AG$2</f>
        <v>0</v>
      </c>
      <c r="AH90" s="3">
        <f>'D1'!AH90*AH$2</f>
        <v>0</v>
      </c>
      <c r="AI90" s="3">
        <f>A!AI89*AI$2</f>
        <v>0</v>
      </c>
      <c r="AJ90" s="3"/>
      <c r="AL90" s="10"/>
      <c r="AM90" s="10"/>
      <c r="AN90" s="10"/>
      <c r="AP90" s="15"/>
    </row>
    <row r="91" spans="1:42" ht="15">
      <c r="A91" s="4">
        <v>2721</v>
      </c>
      <c r="B91" s="8">
        <v>88</v>
      </c>
      <c r="C91" s="4" t="s">
        <v>110</v>
      </c>
      <c r="D91" s="3">
        <f>'D1'!D91*D$2</f>
        <v>0</v>
      </c>
      <c r="E91" s="3">
        <f>'D1'!E91*E$2</f>
        <v>0</v>
      </c>
      <c r="F91" s="3">
        <f>'D1'!F91*F$2</f>
        <v>0</v>
      </c>
      <c r="G91" s="3">
        <f>'D1'!G91*G$2</f>
        <v>0</v>
      </c>
      <c r="H91" s="3">
        <f>'D1'!H91*H$2</f>
        <v>0</v>
      </c>
      <c r="I91" s="3">
        <f>'D1'!I91*I$2</f>
        <v>0</v>
      </c>
      <c r="J91" s="3">
        <f>'D1'!J91*J$2</f>
        <v>0</v>
      </c>
      <c r="K91" s="3">
        <f>'D1'!K91*K$2</f>
        <v>0</v>
      </c>
      <c r="L91" s="3">
        <f>'D1'!L91*L$2</f>
        <v>0</v>
      </c>
      <c r="M91" s="3">
        <f>'D1'!M91*M$2</f>
        <v>0</v>
      </c>
      <c r="N91" s="3">
        <f>'D1'!N91*N$2</f>
        <v>14928.40783538205</v>
      </c>
      <c r="O91" s="3">
        <f>'D1'!O91*O$2</f>
        <v>7352.862911642087</v>
      </c>
      <c r="P91" s="3">
        <f>'D1'!P91*P$2</f>
        <v>5997.604897706452</v>
      </c>
      <c r="Q91" s="3">
        <f>'D1'!Q91*Q$2</f>
        <v>686.6367406042771</v>
      </c>
      <c r="R91" s="3">
        <f>'D1'!R91*R$2</f>
        <v>243.31471327204866</v>
      </c>
      <c r="S91" s="3">
        <f>'D1'!S91*S$2</f>
        <v>0</v>
      </c>
      <c r="T91" s="3">
        <f>'D1'!T91*T$2</f>
        <v>0</v>
      </c>
      <c r="U91" s="3">
        <f>'D1'!U91*U$2</f>
        <v>0</v>
      </c>
      <c r="V91" s="3">
        <f>'D1'!V91*V$2</f>
        <v>22.55161034014076</v>
      </c>
      <c r="W91" s="3">
        <f>'D1'!W91*W$2</f>
        <v>242.8670198324345</v>
      </c>
      <c r="X91" s="3">
        <f>'D1'!X91*X$2</f>
        <v>19648.572281599514</v>
      </c>
      <c r="Y91" s="3">
        <f>'D1'!Y91*Y$2</f>
        <v>10.072234278157511</v>
      </c>
      <c r="Z91" s="3">
        <f>'D1'!Z91*Z$2</f>
        <v>35727.99611580032</v>
      </c>
      <c r="AA91" s="3">
        <f>'D1'!AA91*AA$2</f>
        <v>0</v>
      </c>
      <c r="AB91" s="3">
        <f>'D1'!AB91*AB$2</f>
        <v>0</v>
      </c>
      <c r="AC91" s="3">
        <f>'D1'!AC91*AC$2</f>
        <v>0</v>
      </c>
      <c r="AD91" s="3">
        <f>'D1'!AD91*AD$2</f>
        <v>0</v>
      </c>
      <c r="AE91" s="3">
        <f>'D1'!AE91*AE$2</f>
        <v>0</v>
      </c>
      <c r="AF91" s="3">
        <f>'D1'!AF91*AF$2</f>
        <v>0</v>
      </c>
      <c r="AG91" s="3">
        <f>'D1'!AG91*AG$2</f>
        <v>0</v>
      </c>
      <c r="AH91" s="3">
        <f>'D1'!AH91*AH$2</f>
        <v>0</v>
      </c>
      <c r="AI91" s="3">
        <f>A!AI90*AI$2</f>
        <v>0</v>
      </c>
      <c r="AJ91" s="3"/>
      <c r="AL91" s="10"/>
      <c r="AM91" s="10"/>
      <c r="AN91" s="10"/>
      <c r="AP91" s="15"/>
    </row>
    <row r="92" spans="1:42" ht="15">
      <c r="A92" s="4">
        <v>2722</v>
      </c>
      <c r="B92" s="8">
        <v>89</v>
      </c>
      <c r="C92" s="4" t="s">
        <v>111</v>
      </c>
      <c r="D92" s="3">
        <f>'D1'!D92*D$2</f>
        <v>0</v>
      </c>
      <c r="E92" s="3">
        <f>'D1'!E92*E$2</f>
        <v>10358.98127498415</v>
      </c>
      <c r="F92" s="3">
        <f>'D1'!F92*F$2</f>
        <v>54313.76457475187</v>
      </c>
      <c r="G92" s="3">
        <f>'D1'!G92*G$2</f>
        <v>0</v>
      </c>
      <c r="H92" s="3">
        <f>'D1'!H92*H$2</f>
        <v>0</v>
      </c>
      <c r="I92" s="3">
        <f>'D1'!I92*I$2</f>
        <v>0</v>
      </c>
      <c r="J92" s="3">
        <f>'D1'!J92*J$2</f>
        <v>0</v>
      </c>
      <c r="K92" s="3">
        <f>'D1'!K92*K$2</f>
        <v>0</v>
      </c>
      <c r="L92" s="3">
        <f>'D1'!L92*L$2</f>
        <v>0</v>
      </c>
      <c r="M92" s="3">
        <f>'D1'!M92*M$2</f>
        <v>0</v>
      </c>
      <c r="N92" s="3">
        <f>'D1'!N92*N$2</f>
        <v>270034.8672201609</v>
      </c>
      <c r="O92" s="3">
        <f>'D1'!O92*O$2</f>
        <v>57226.04723143387</v>
      </c>
      <c r="P92" s="3">
        <f>'D1'!P92*P$2</f>
        <v>64101.72846656962</v>
      </c>
      <c r="Q92" s="3">
        <f>'D1'!Q92*Q$2</f>
        <v>2819.5194905177923</v>
      </c>
      <c r="R92" s="3">
        <f>'D1'!R92*R$2</f>
        <v>706.4997533810639</v>
      </c>
      <c r="S92" s="3">
        <f>'D1'!S92*S$2</f>
        <v>0</v>
      </c>
      <c r="T92" s="3">
        <f>'D1'!T92*T$2</f>
        <v>0</v>
      </c>
      <c r="U92" s="3">
        <f>'D1'!U92*U$2</f>
        <v>6022.204761273758</v>
      </c>
      <c r="V92" s="3">
        <f>'D1'!V92*V$2</f>
        <v>3601.416192718297</v>
      </c>
      <c r="W92" s="3">
        <f>'D1'!W92*W$2</f>
        <v>1556.53892218847</v>
      </c>
      <c r="X92" s="3">
        <f>'D1'!X92*X$2</f>
        <v>75656.18485999048</v>
      </c>
      <c r="Y92" s="3">
        <f>'D1'!Y92*Y$2</f>
        <v>608.1408853929881</v>
      </c>
      <c r="Z92" s="3">
        <f>'D1'!Z92*Z$2</f>
        <v>171992.08070505</v>
      </c>
      <c r="AA92" s="3">
        <f>'D1'!AA92*AA$2</f>
        <v>0</v>
      </c>
      <c r="AB92" s="3">
        <f>'D1'!AB92*AB$2</f>
        <v>0</v>
      </c>
      <c r="AC92" s="3">
        <f>'D1'!AC92*AC$2</f>
        <v>0</v>
      </c>
      <c r="AD92" s="3">
        <f>'D1'!AD92*AD$2</f>
        <v>0</v>
      </c>
      <c r="AE92" s="3">
        <f>'D1'!AE92*AE$2</f>
        <v>0</v>
      </c>
      <c r="AF92" s="3">
        <f>'D1'!AF92*AF$2</f>
        <v>0</v>
      </c>
      <c r="AG92" s="3">
        <f>'D1'!AG92*AG$2</f>
        <v>0</v>
      </c>
      <c r="AH92" s="3">
        <f>'D1'!AH92*AH$2</f>
        <v>0</v>
      </c>
      <c r="AI92" s="3">
        <f>A!AI91*AI$2</f>
        <v>24676.43050193131</v>
      </c>
      <c r="AJ92" s="3"/>
      <c r="AL92" s="10"/>
      <c r="AM92" s="10"/>
      <c r="AN92" s="10"/>
      <c r="AP92" s="15"/>
    </row>
    <row r="93" spans="1:42" ht="15">
      <c r="A93" s="4">
        <v>2811</v>
      </c>
      <c r="B93" s="8">
        <v>90</v>
      </c>
      <c r="C93" s="4" t="s">
        <v>112</v>
      </c>
      <c r="D93" s="3">
        <f>'D1'!D93*D$2</f>
        <v>0</v>
      </c>
      <c r="E93" s="3">
        <f>'D1'!E93*E$2</f>
        <v>207.7603220518201</v>
      </c>
      <c r="F93" s="3">
        <f>'D1'!F93*F$2</f>
        <v>3079.007582327593</v>
      </c>
      <c r="G93" s="3">
        <f>'D1'!G93*G$2</f>
        <v>0</v>
      </c>
      <c r="H93" s="3">
        <f>'D1'!H93*H$2</f>
        <v>6256.294030786759</v>
      </c>
      <c r="I93" s="3">
        <f>'D1'!I93*I$2</f>
        <v>0</v>
      </c>
      <c r="J93" s="3">
        <f>'D1'!J93*J$2</f>
        <v>0</v>
      </c>
      <c r="K93" s="3">
        <f>'D1'!K93*K$2</f>
        <v>0</v>
      </c>
      <c r="L93" s="3">
        <f>'D1'!L93*L$2</f>
        <v>0</v>
      </c>
      <c r="M93" s="3">
        <f>'D1'!M93*M$2</f>
        <v>0</v>
      </c>
      <c r="N93" s="3">
        <f>'D1'!N93*N$2</f>
        <v>26624.720890809895</v>
      </c>
      <c r="O93" s="3">
        <f>'D1'!O93*O$2</f>
        <v>5976.490186897927</v>
      </c>
      <c r="P93" s="3">
        <f>'D1'!P93*P$2</f>
        <v>19436.733592302888</v>
      </c>
      <c r="Q93" s="3">
        <f>'D1'!Q93*Q$2</f>
        <v>22925.883399852333</v>
      </c>
      <c r="R93" s="3">
        <f>'D1'!R93*R$2</f>
        <v>764.1602713700423</v>
      </c>
      <c r="S93" s="3">
        <f>'D1'!S93*S$2</f>
        <v>0</v>
      </c>
      <c r="T93" s="3">
        <f>'D1'!T93*T$2</f>
        <v>0</v>
      </c>
      <c r="U93" s="3">
        <f>'D1'!U93*U$2</f>
        <v>3.79950886688722</v>
      </c>
      <c r="V93" s="3">
        <f>'D1'!V93*V$2</f>
        <v>0</v>
      </c>
      <c r="W93" s="3">
        <f>'D1'!W93*W$2</f>
        <v>103.06181103073295</v>
      </c>
      <c r="X93" s="3">
        <f>'D1'!X93*X$2</f>
        <v>24003.262533596313</v>
      </c>
      <c r="Y93" s="3">
        <f>'D1'!Y93*Y$2</f>
        <v>181.30021700682988</v>
      </c>
      <c r="Z93" s="3">
        <f>'D1'!Z93*Z$2</f>
        <v>50754.44022344993</v>
      </c>
      <c r="AA93" s="3">
        <f>'D1'!AA93*AA$2</f>
        <v>0</v>
      </c>
      <c r="AB93" s="3">
        <f>'D1'!AB93*AB$2</f>
        <v>0</v>
      </c>
      <c r="AC93" s="3">
        <f>'D1'!AC93*AC$2</f>
        <v>0</v>
      </c>
      <c r="AD93" s="3">
        <f>'D1'!AD93*AD$2</f>
        <v>0</v>
      </c>
      <c r="AE93" s="3">
        <f>'D1'!AE93*AE$2</f>
        <v>0</v>
      </c>
      <c r="AF93" s="3">
        <f>'D1'!AF93*AF$2</f>
        <v>5.750979731499211</v>
      </c>
      <c r="AG93" s="3">
        <f>'D1'!AG93*AG$2</f>
        <v>0</v>
      </c>
      <c r="AH93" s="3">
        <f>'D1'!AH93*AH$2</f>
        <v>0</v>
      </c>
      <c r="AI93" s="3">
        <f>A!AI92*AI$2</f>
        <v>0</v>
      </c>
      <c r="AJ93" s="3"/>
      <c r="AL93" s="10"/>
      <c r="AM93" s="10"/>
      <c r="AN93" s="10"/>
      <c r="AP93" s="15"/>
    </row>
    <row r="94" spans="1:42" ht="15">
      <c r="A94" s="4">
        <v>2812</v>
      </c>
      <c r="B94" s="8">
        <v>91</v>
      </c>
      <c r="C94" s="4" t="s">
        <v>113</v>
      </c>
      <c r="D94" s="3">
        <f>'D1'!D94*D$2</f>
        <v>0</v>
      </c>
      <c r="E94" s="3">
        <f>'D1'!E94*E$2</f>
        <v>55.488781665702746</v>
      </c>
      <c r="F94" s="3">
        <f>'D1'!F94*F$2</f>
        <v>0</v>
      </c>
      <c r="G94" s="3">
        <f>'D1'!G94*G$2</f>
        <v>0</v>
      </c>
      <c r="H94" s="3">
        <f>'D1'!H94*H$2</f>
        <v>0</v>
      </c>
      <c r="I94" s="3">
        <f>'D1'!I94*I$2</f>
        <v>0</v>
      </c>
      <c r="J94" s="3">
        <f>'D1'!J94*J$2</f>
        <v>0</v>
      </c>
      <c r="K94" s="3">
        <f>'D1'!K94*K$2</f>
        <v>0</v>
      </c>
      <c r="L94" s="3">
        <f>'D1'!L94*L$2</f>
        <v>0</v>
      </c>
      <c r="M94" s="3">
        <f>'D1'!M94*M$2</f>
        <v>0</v>
      </c>
      <c r="N94" s="3">
        <f>'D1'!N94*N$2</f>
        <v>36566.6625748002</v>
      </c>
      <c r="O94" s="3">
        <f>'D1'!O94*O$2</f>
        <v>79812.7704711707</v>
      </c>
      <c r="P94" s="3">
        <f>'D1'!P94*P$2</f>
        <v>21677.39246640591</v>
      </c>
      <c r="Q94" s="3">
        <f>'D1'!Q94*Q$2</f>
        <v>2273.962970908121</v>
      </c>
      <c r="R94" s="3">
        <f>'D1'!R94*R$2</f>
        <v>671.649989761394</v>
      </c>
      <c r="S94" s="3">
        <f>'D1'!S94*S$2</f>
        <v>0</v>
      </c>
      <c r="T94" s="3">
        <f>'D1'!T94*T$2</f>
        <v>0</v>
      </c>
      <c r="U94" s="3">
        <f>'D1'!U94*U$2</f>
        <v>0.039783241180957205</v>
      </c>
      <c r="V94" s="3">
        <f>'D1'!V94*V$2</f>
        <v>0</v>
      </c>
      <c r="W94" s="3">
        <f>'D1'!W94*W$2</f>
        <v>0.4880728493267842</v>
      </c>
      <c r="X94" s="3">
        <f>'D1'!X94*X$2</f>
        <v>31978.11697098753</v>
      </c>
      <c r="Y94" s="3">
        <f>'D1'!Y94*Y$2</f>
        <v>0</v>
      </c>
      <c r="Z94" s="3">
        <f>'D1'!Z94*Z$2</f>
        <v>38588.39105759986</v>
      </c>
      <c r="AA94" s="3">
        <f>'D1'!AA94*AA$2</f>
        <v>0</v>
      </c>
      <c r="AB94" s="3">
        <f>'D1'!AB94*AB$2</f>
        <v>0</v>
      </c>
      <c r="AC94" s="3">
        <f>'D1'!AC94*AC$2</f>
        <v>0</v>
      </c>
      <c r="AD94" s="3">
        <f>'D1'!AD94*AD$2</f>
        <v>0</v>
      </c>
      <c r="AE94" s="3">
        <f>'D1'!AE94*AE$2</f>
        <v>0</v>
      </c>
      <c r="AF94" s="3">
        <f>'D1'!AF94*AF$2</f>
        <v>0</v>
      </c>
      <c r="AG94" s="3">
        <f>'D1'!AG94*AG$2</f>
        <v>0</v>
      </c>
      <c r="AH94" s="3">
        <f>'D1'!AH94*AH$2</f>
        <v>0</v>
      </c>
      <c r="AI94" s="3">
        <f>A!AI93*AI$2</f>
        <v>0</v>
      </c>
      <c r="AJ94" s="3"/>
      <c r="AL94" s="10"/>
      <c r="AM94" s="10"/>
      <c r="AN94" s="10"/>
      <c r="AP94" s="15"/>
    </row>
    <row r="95" spans="1:42" ht="15">
      <c r="A95" s="4">
        <v>2891</v>
      </c>
      <c r="B95" s="8">
        <v>92</v>
      </c>
      <c r="C95" s="4" t="s">
        <v>114</v>
      </c>
      <c r="D95" s="3">
        <f>'D1'!D95*D$2</f>
        <v>0</v>
      </c>
      <c r="E95" s="3">
        <f>'D1'!E95*E$2</f>
        <v>0</v>
      </c>
      <c r="F95" s="3">
        <f>'D1'!F95*F$2</f>
        <v>446.18166230428255</v>
      </c>
      <c r="G95" s="3">
        <f>'D1'!G95*G$2</f>
        <v>0</v>
      </c>
      <c r="H95" s="3">
        <f>'D1'!H95*H$2</f>
        <v>0</v>
      </c>
      <c r="I95" s="3">
        <f>'D1'!I95*I$2</f>
        <v>0</v>
      </c>
      <c r="J95" s="3">
        <f>'D1'!J95*J$2</f>
        <v>0</v>
      </c>
      <c r="K95" s="3">
        <f>'D1'!K95*K$2</f>
        <v>0</v>
      </c>
      <c r="L95" s="3">
        <f>'D1'!L95*L$2</f>
        <v>0</v>
      </c>
      <c r="M95" s="3">
        <f>'D1'!M95*M$2</f>
        <v>0</v>
      </c>
      <c r="N95" s="3">
        <f>'D1'!N95*N$2</f>
        <v>12312.346087622333</v>
      </c>
      <c r="O95" s="3">
        <f>'D1'!O95*O$2</f>
        <v>173.60315900190886</v>
      </c>
      <c r="P95" s="3">
        <f>'D1'!P95*P$2</f>
        <v>5071.9805150796665</v>
      </c>
      <c r="Q95" s="3">
        <f>'D1'!Q95*Q$2</f>
        <v>528.877084615245</v>
      </c>
      <c r="R95" s="3">
        <f>'D1'!R95*R$2</f>
        <v>85.54032888469663</v>
      </c>
      <c r="S95" s="3">
        <f>'D1'!S95*S$2</f>
        <v>0</v>
      </c>
      <c r="T95" s="3">
        <f>'D1'!T95*T$2</f>
        <v>0</v>
      </c>
      <c r="U95" s="3">
        <f>'D1'!U95*U$2</f>
        <v>0</v>
      </c>
      <c r="V95" s="3">
        <f>'D1'!V95*V$2</f>
        <v>0</v>
      </c>
      <c r="W95" s="3">
        <f>'D1'!W95*W$2</f>
        <v>0</v>
      </c>
      <c r="X95" s="3">
        <f>'D1'!X95*X$2</f>
        <v>9968.568046739423</v>
      </c>
      <c r="Y95" s="3">
        <f>'D1'!Y95*Y$2</f>
        <v>2.5378858023707567</v>
      </c>
      <c r="Z95" s="3">
        <f>'D1'!Z95*Z$2</f>
        <v>29675.133355049806</v>
      </c>
      <c r="AA95" s="3">
        <f>'D1'!AA95*AA$2</f>
        <v>0</v>
      </c>
      <c r="AB95" s="3">
        <f>'D1'!AB95*AB$2</f>
        <v>0</v>
      </c>
      <c r="AC95" s="3">
        <f>'D1'!AC95*AC$2</f>
        <v>0</v>
      </c>
      <c r="AD95" s="3">
        <f>'D1'!AD95*AD$2</f>
        <v>0</v>
      </c>
      <c r="AE95" s="3">
        <f>'D1'!AE95*AE$2</f>
        <v>0</v>
      </c>
      <c r="AF95" s="3">
        <f>'D1'!AF95*AF$2</f>
        <v>0</v>
      </c>
      <c r="AG95" s="3">
        <f>'D1'!AG95*AG$2</f>
        <v>0</v>
      </c>
      <c r="AH95" s="3">
        <f>'D1'!AH95*AH$2</f>
        <v>0</v>
      </c>
      <c r="AI95" s="3">
        <f>A!AI94*AI$2</f>
        <v>0</v>
      </c>
      <c r="AJ95" s="3"/>
      <c r="AL95" s="10"/>
      <c r="AM95" s="10"/>
      <c r="AN95" s="10"/>
      <c r="AP95" s="15"/>
    </row>
    <row r="96" spans="1:42" ht="15">
      <c r="A96" s="4">
        <v>2899</v>
      </c>
      <c r="B96" s="8">
        <v>93</v>
      </c>
      <c r="C96" s="4" t="s">
        <v>115</v>
      </c>
      <c r="D96" s="3">
        <f>'D1'!D96*D$2</f>
        <v>0</v>
      </c>
      <c r="E96" s="3">
        <f>'D1'!E96*E$2</f>
        <v>1441.4178865356848</v>
      </c>
      <c r="F96" s="3">
        <f>'D1'!F96*F$2</f>
        <v>5292.210272327593</v>
      </c>
      <c r="G96" s="3">
        <f>'D1'!G96*G$2</f>
        <v>0</v>
      </c>
      <c r="H96" s="3">
        <f>'D1'!H96*H$2</f>
        <v>942.3706489887052</v>
      </c>
      <c r="I96" s="3">
        <f>'D1'!I96*I$2</f>
        <v>0</v>
      </c>
      <c r="J96" s="3">
        <f>'D1'!J96*J$2</f>
        <v>0</v>
      </c>
      <c r="K96" s="3">
        <f>'D1'!K96*K$2</f>
        <v>0</v>
      </c>
      <c r="L96" s="3">
        <f>'D1'!L96*L$2</f>
        <v>0</v>
      </c>
      <c r="M96" s="3">
        <f>'D1'!M96*M$2</f>
        <v>0</v>
      </c>
      <c r="N96" s="3">
        <f>'D1'!N96*N$2</f>
        <v>174920.8787868695</v>
      </c>
      <c r="O96" s="3">
        <f>'D1'!O96*O$2</f>
        <v>11092.28960659569</v>
      </c>
      <c r="P96" s="3">
        <f>'D1'!P96*P$2</f>
        <v>93039.3794933575</v>
      </c>
      <c r="Q96" s="3">
        <f>'D1'!Q96*Q$2</f>
        <v>5365.913233001695</v>
      </c>
      <c r="R96" s="3">
        <f>'D1'!R96*R$2</f>
        <v>2543.399112171945</v>
      </c>
      <c r="S96" s="3">
        <f>'D1'!S96*S$2</f>
        <v>0</v>
      </c>
      <c r="T96" s="3">
        <f>'D1'!T96*T$2</f>
        <v>0</v>
      </c>
      <c r="U96" s="3">
        <f>'D1'!U96*U$2</f>
        <v>0.20854793669735053</v>
      </c>
      <c r="V96" s="3">
        <f>'D1'!V96*V$2</f>
        <v>0</v>
      </c>
      <c r="W96" s="3">
        <f>'D1'!W96*W$2</f>
        <v>44.03119514258075</v>
      </c>
      <c r="X96" s="3">
        <f>'D1'!X96*X$2</f>
        <v>384393.23049703235</v>
      </c>
      <c r="Y96" s="3">
        <f>'D1'!Y96*Y$2</f>
        <v>164.9229226884077</v>
      </c>
      <c r="Z96" s="3">
        <f>'D1'!Z96*Z$2</f>
        <v>280989.8780480996</v>
      </c>
      <c r="AA96" s="3">
        <f>'D1'!AA96*AA$2</f>
        <v>0</v>
      </c>
      <c r="AB96" s="3">
        <f>'D1'!AB96*AB$2</f>
        <v>0</v>
      </c>
      <c r="AC96" s="3">
        <f>'D1'!AC96*AC$2</f>
        <v>0</v>
      </c>
      <c r="AD96" s="3">
        <f>'D1'!AD96*AD$2</f>
        <v>0</v>
      </c>
      <c r="AE96" s="3">
        <f>'D1'!AE96*AE$2</f>
        <v>0</v>
      </c>
      <c r="AF96" s="3">
        <f>'D1'!AF96*AF$2</f>
        <v>0.8662563612292336</v>
      </c>
      <c r="AG96" s="3">
        <f>'D1'!AG96*AG$2</f>
        <v>0</v>
      </c>
      <c r="AH96" s="3">
        <f>'D1'!AH96*AH$2</f>
        <v>0</v>
      </c>
      <c r="AI96" s="3">
        <f>A!AI95*AI$2</f>
        <v>0</v>
      </c>
      <c r="AJ96" s="3"/>
      <c r="AL96" s="10"/>
      <c r="AM96" s="10"/>
      <c r="AN96" s="10"/>
      <c r="AP96" s="15"/>
    </row>
    <row r="97" spans="1:42" ht="15">
      <c r="A97" s="4">
        <v>3011</v>
      </c>
      <c r="B97" s="8">
        <v>94</v>
      </c>
      <c r="C97" s="4" t="s">
        <v>116</v>
      </c>
      <c r="D97" s="3">
        <f>'D1'!D97*D$2</f>
        <v>0</v>
      </c>
      <c r="E97" s="3">
        <f>'D1'!E97*E$2</f>
        <v>0</v>
      </c>
      <c r="F97" s="3">
        <f>'D1'!F97*F$2</f>
        <v>1657.2461742730495</v>
      </c>
      <c r="G97" s="3">
        <f>'D1'!G97*G$2</f>
        <v>0</v>
      </c>
      <c r="H97" s="3">
        <f>'D1'!H97*H$2</f>
        <v>0</v>
      </c>
      <c r="I97" s="3">
        <f>'D1'!I97*I$2</f>
        <v>0</v>
      </c>
      <c r="J97" s="3">
        <f>'D1'!J97*J$2</f>
        <v>0</v>
      </c>
      <c r="K97" s="3">
        <f>'D1'!K97*K$2</f>
        <v>0</v>
      </c>
      <c r="L97" s="3">
        <f>'D1'!L97*L$2</f>
        <v>0</v>
      </c>
      <c r="M97" s="3">
        <f>'D1'!M97*M$2</f>
        <v>0</v>
      </c>
      <c r="N97" s="3">
        <f>'D1'!N97*N$2</f>
        <v>30441.85808416239</v>
      </c>
      <c r="O97" s="3">
        <f>'D1'!O97*O$2</f>
        <v>9053.73436819096</v>
      </c>
      <c r="P97" s="3">
        <f>'D1'!P97*P$2</f>
        <v>19694.50240771821</v>
      </c>
      <c r="Q97" s="3">
        <f>'D1'!Q97*Q$2</f>
        <v>4275.4951702404605</v>
      </c>
      <c r="R97" s="3">
        <f>'D1'!R97*R$2</f>
        <v>1714.608370089017</v>
      </c>
      <c r="S97" s="3">
        <f>'D1'!S97*S$2</f>
        <v>0</v>
      </c>
      <c r="T97" s="3">
        <f>'D1'!T97*T$2</f>
        <v>0</v>
      </c>
      <c r="U97" s="3">
        <f>'D1'!U97*U$2</f>
        <v>0.10553027958890844</v>
      </c>
      <c r="V97" s="3">
        <f>'D1'!V97*V$2</f>
        <v>25.281093200072647</v>
      </c>
      <c r="W97" s="3">
        <f>'D1'!W97*W$2</f>
        <v>0</v>
      </c>
      <c r="X97" s="3">
        <f>'D1'!X97*X$2</f>
        <v>21852.15048140536</v>
      </c>
      <c r="Y97" s="3">
        <f>'D1'!Y97*Y$2</f>
        <v>0</v>
      </c>
      <c r="Z97" s="3">
        <f>'D1'!Z97*Z$2</f>
        <v>22193.24445629974</v>
      </c>
      <c r="AA97" s="3">
        <f>'D1'!AA97*AA$2</f>
        <v>0</v>
      </c>
      <c r="AB97" s="3">
        <f>'D1'!AB97*AB$2</f>
        <v>0</v>
      </c>
      <c r="AC97" s="3">
        <f>'D1'!AC97*AC$2</f>
        <v>0</v>
      </c>
      <c r="AD97" s="3">
        <f>'D1'!AD97*AD$2</f>
        <v>0</v>
      </c>
      <c r="AE97" s="3">
        <f>'D1'!AE97*AE$2</f>
        <v>0</v>
      </c>
      <c r="AF97" s="3">
        <f>'D1'!AF97*AF$2</f>
        <v>0</v>
      </c>
      <c r="AG97" s="3">
        <f>'D1'!AG97*AG$2</f>
        <v>0</v>
      </c>
      <c r="AH97" s="3">
        <f>'D1'!AH97*AH$2</f>
        <v>0</v>
      </c>
      <c r="AI97" s="3">
        <f>A!AI96*AI$2</f>
        <v>0</v>
      </c>
      <c r="AJ97" s="3"/>
      <c r="AL97" s="10"/>
      <c r="AM97" s="10"/>
      <c r="AN97" s="10"/>
      <c r="AP97" s="15"/>
    </row>
    <row r="98" spans="1:42" ht="15">
      <c r="A98" s="4">
        <v>3012</v>
      </c>
      <c r="B98" s="8">
        <v>95</v>
      </c>
      <c r="C98" s="4" t="s">
        <v>117</v>
      </c>
      <c r="D98" s="3">
        <f>'D1'!D98*D$2</f>
        <v>0</v>
      </c>
      <c r="E98" s="3">
        <f>'D1'!E98*E$2</f>
        <v>0</v>
      </c>
      <c r="F98" s="3">
        <f>'D1'!F98*F$2</f>
        <v>127.48047494408073</v>
      </c>
      <c r="G98" s="3">
        <f>'D1'!G98*G$2</f>
        <v>0</v>
      </c>
      <c r="H98" s="3">
        <f>'D1'!H98*H$2</f>
        <v>0</v>
      </c>
      <c r="I98" s="3">
        <f>'D1'!I98*I$2</f>
        <v>0</v>
      </c>
      <c r="J98" s="3">
        <f>'D1'!J98*J$2</f>
        <v>0</v>
      </c>
      <c r="K98" s="3">
        <f>'D1'!K98*K$2</f>
        <v>0</v>
      </c>
      <c r="L98" s="3">
        <f>'D1'!L98*L$2</f>
        <v>0</v>
      </c>
      <c r="M98" s="3">
        <f>'D1'!M98*M$2</f>
        <v>0</v>
      </c>
      <c r="N98" s="3">
        <f>'D1'!N98*N$2</f>
        <v>8618.415500710842</v>
      </c>
      <c r="O98" s="3">
        <f>'D1'!O98*O$2</f>
        <v>243.19092315777158</v>
      </c>
      <c r="P98" s="3">
        <f>'D1'!P98*P$2</f>
        <v>3114.591649360708</v>
      </c>
      <c r="Q98" s="3">
        <f>'D1'!Q98*Q$2</f>
        <v>758.914292246852</v>
      </c>
      <c r="R98" s="3">
        <f>'D1'!R98*R$2</f>
        <v>878.8476752821372</v>
      </c>
      <c r="S98" s="3">
        <f>'D1'!S98*S$2</f>
        <v>0</v>
      </c>
      <c r="T98" s="3">
        <f>'D1'!T98*T$2</f>
        <v>0</v>
      </c>
      <c r="U98" s="3">
        <f>'D1'!U98*U$2</f>
        <v>2.4975499702598283</v>
      </c>
      <c r="V98" s="3">
        <f>'D1'!V98*V$2</f>
        <v>0</v>
      </c>
      <c r="W98" s="3">
        <f>'D1'!W98*W$2</f>
        <v>0</v>
      </c>
      <c r="X98" s="3">
        <f>'D1'!X98*X$2</f>
        <v>2465.9089378774106</v>
      </c>
      <c r="Y98" s="3">
        <f>'D1'!Y98*Y$2</f>
        <v>0</v>
      </c>
      <c r="Z98" s="3">
        <f>'D1'!Z98*Z$2</f>
        <v>10038.908619450192</v>
      </c>
      <c r="AA98" s="3">
        <f>'D1'!AA98*AA$2</f>
        <v>0</v>
      </c>
      <c r="AB98" s="3">
        <f>'D1'!AB98*AB$2</f>
        <v>0</v>
      </c>
      <c r="AC98" s="3">
        <f>'D1'!AC98*AC$2</f>
        <v>0</v>
      </c>
      <c r="AD98" s="3">
        <f>'D1'!AD98*AD$2</f>
        <v>0</v>
      </c>
      <c r="AE98" s="3">
        <f>'D1'!AE98*AE$2</f>
        <v>0</v>
      </c>
      <c r="AF98" s="3">
        <f>'D1'!AF98*AF$2</f>
        <v>0</v>
      </c>
      <c r="AG98" s="3">
        <f>'D1'!AG98*AG$2</f>
        <v>0</v>
      </c>
      <c r="AH98" s="3">
        <f>'D1'!AH98*AH$2</f>
        <v>0</v>
      </c>
      <c r="AI98" s="3">
        <f>A!AI97*AI$2</f>
        <v>0</v>
      </c>
      <c r="AJ98" s="3"/>
      <c r="AL98" s="10"/>
      <c r="AM98" s="10"/>
      <c r="AN98" s="10"/>
      <c r="AP98" s="15"/>
    </row>
    <row r="99" spans="1:42" ht="15">
      <c r="A99" s="4">
        <v>3013</v>
      </c>
      <c r="B99" s="8">
        <v>96</v>
      </c>
      <c r="C99" s="4" t="s">
        <v>118</v>
      </c>
      <c r="D99" s="3">
        <f>'D1'!D99*D$2</f>
        <v>0</v>
      </c>
      <c r="E99" s="3">
        <f>'D1'!E99*E$2</f>
        <v>0</v>
      </c>
      <c r="F99" s="3">
        <f>'D1'!F99*F$2</f>
        <v>191.2207124161211</v>
      </c>
      <c r="G99" s="3">
        <f>'D1'!G99*G$2</f>
        <v>0</v>
      </c>
      <c r="H99" s="3">
        <f>'D1'!H99*H$2</f>
        <v>0</v>
      </c>
      <c r="I99" s="3">
        <f>'D1'!I99*I$2</f>
        <v>0</v>
      </c>
      <c r="J99" s="3">
        <f>'D1'!J99*J$2</f>
        <v>0</v>
      </c>
      <c r="K99" s="3">
        <f>'D1'!K99*K$2</f>
        <v>0</v>
      </c>
      <c r="L99" s="3">
        <f>'D1'!L99*L$2</f>
        <v>0</v>
      </c>
      <c r="M99" s="3">
        <f>'D1'!M99*M$2</f>
        <v>0</v>
      </c>
      <c r="N99" s="3">
        <f>'D1'!N99*N$2</f>
        <v>8218.560931347456</v>
      </c>
      <c r="O99" s="3">
        <f>'D1'!O99*O$2</f>
        <v>34.42763068867169</v>
      </c>
      <c r="P99" s="3">
        <f>'D1'!P99*P$2</f>
        <v>5715.024110754009</v>
      </c>
      <c r="Q99" s="3">
        <f>'D1'!Q99*Q$2</f>
        <v>269.6508657433462</v>
      </c>
      <c r="R99" s="3">
        <f>'D1'!R99*R$2</f>
        <v>421.36532376539367</v>
      </c>
      <c r="S99" s="3">
        <f>'D1'!S99*S$2</f>
        <v>0</v>
      </c>
      <c r="T99" s="3">
        <f>'D1'!T99*T$2</f>
        <v>0</v>
      </c>
      <c r="U99" s="3">
        <f>'D1'!U99*U$2</f>
        <v>0</v>
      </c>
      <c r="V99" s="3">
        <f>'D1'!V99*V$2</f>
        <v>0</v>
      </c>
      <c r="W99" s="3">
        <f>'D1'!W99*W$2</f>
        <v>5.091855139192214</v>
      </c>
      <c r="X99" s="3">
        <f>'D1'!X99*X$2</f>
        <v>5954.907754236529</v>
      </c>
      <c r="Y99" s="3">
        <f>'D1'!Y99*Y$2</f>
        <v>0</v>
      </c>
      <c r="Z99" s="3">
        <f>'D1'!Z99*Z$2</f>
        <v>25544.42788319979</v>
      </c>
      <c r="AA99" s="3">
        <f>'D1'!AA99*AA$2</f>
        <v>0</v>
      </c>
      <c r="AB99" s="3">
        <f>'D1'!AB99*AB$2</f>
        <v>0</v>
      </c>
      <c r="AC99" s="3">
        <f>'D1'!AC99*AC$2</f>
        <v>0</v>
      </c>
      <c r="AD99" s="3">
        <f>'D1'!AD99*AD$2</f>
        <v>0</v>
      </c>
      <c r="AE99" s="3">
        <f>'D1'!AE99*AE$2</f>
        <v>0</v>
      </c>
      <c r="AF99" s="3">
        <f>'D1'!AF99*AF$2</f>
        <v>0</v>
      </c>
      <c r="AG99" s="3">
        <f>'D1'!AG99*AG$2</f>
        <v>0</v>
      </c>
      <c r="AH99" s="3">
        <f>'D1'!AH99*AH$2</f>
        <v>0</v>
      </c>
      <c r="AI99" s="3">
        <f>A!AI98*AI$2</f>
        <v>0</v>
      </c>
      <c r="AJ99" s="3"/>
      <c r="AL99" s="10"/>
      <c r="AM99" s="10"/>
      <c r="AN99" s="10"/>
      <c r="AP99" s="15"/>
    </row>
    <row r="100" spans="1:42" ht="15">
      <c r="A100" s="4">
        <v>3019</v>
      </c>
      <c r="B100" s="8">
        <v>97</v>
      </c>
      <c r="C100" s="4" t="s">
        <v>119</v>
      </c>
      <c r="D100" s="3">
        <f>'D1'!D100*D$2</f>
        <v>0</v>
      </c>
      <c r="E100" s="3">
        <f>'D1'!E100*E$2</f>
        <v>0</v>
      </c>
      <c r="F100" s="3">
        <f>'D1'!F100*F$2</f>
        <v>1720.9864117439433</v>
      </c>
      <c r="G100" s="3">
        <f>'D1'!G100*G$2</f>
        <v>0</v>
      </c>
      <c r="H100" s="3">
        <f>'D1'!H100*H$2</f>
        <v>0</v>
      </c>
      <c r="I100" s="3">
        <f>'D1'!I100*I$2</f>
        <v>0</v>
      </c>
      <c r="J100" s="3">
        <f>'D1'!J100*J$2</f>
        <v>0</v>
      </c>
      <c r="K100" s="3">
        <f>'D1'!K100*K$2</f>
        <v>0</v>
      </c>
      <c r="L100" s="3">
        <f>'D1'!L100*L$2</f>
        <v>0</v>
      </c>
      <c r="M100" s="3">
        <f>'D1'!M100*M$2</f>
        <v>0</v>
      </c>
      <c r="N100" s="3">
        <f>'D1'!N100*N$2</f>
        <v>90492.60688870726</v>
      </c>
      <c r="O100" s="3">
        <f>'D1'!O100*O$2</f>
        <v>4671.170231874226</v>
      </c>
      <c r="P100" s="3">
        <f>'D1'!P100*P$2</f>
        <v>21755.274488175724</v>
      </c>
      <c r="Q100" s="3">
        <f>'D1'!Q100*Q$2</f>
        <v>3240.6752241272834</v>
      </c>
      <c r="R100" s="3">
        <f>'D1'!R100*R$2</f>
        <v>764.7939034358602</v>
      </c>
      <c r="S100" s="3">
        <f>'D1'!S100*S$2</f>
        <v>0</v>
      </c>
      <c r="T100" s="3">
        <f>'D1'!T100*T$2</f>
        <v>0</v>
      </c>
      <c r="U100" s="3">
        <f>'D1'!U100*U$2</f>
        <v>0.21566704114061092</v>
      </c>
      <c r="V100" s="3">
        <f>'D1'!V100*V$2</f>
        <v>0</v>
      </c>
      <c r="W100" s="3">
        <f>'D1'!W100*W$2</f>
        <v>56.05248967091097</v>
      </c>
      <c r="X100" s="3">
        <f>'D1'!X100*X$2</f>
        <v>42340.18112483511</v>
      </c>
      <c r="Y100" s="3">
        <f>'D1'!Y100*Y$2</f>
        <v>10.072234278157511</v>
      </c>
      <c r="Z100" s="3">
        <f>'D1'!Z100*Z$2</f>
        <v>45180.65261879996</v>
      </c>
      <c r="AA100" s="3">
        <f>'D1'!AA100*AA$2</f>
        <v>0</v>
      </c>
      <c r="AB100" s="3">
        <f>'D1'!AB100*AB$2</f>
        <v>0</v>
      </c>
      <c r="AC100" s="3">
        <f>'D1'!AC100*AC$2</f>
        <v>0</v>
      </c>
      <c r="AD100" s="3">
        <f>'D1'!AD100*AD$2</f>
        <v>0</v>
      </c>
      <c r="AE100" s="3">
        <f>'D1'!AE100*AE$2</f>
        <v>0</v>
      </c>
      <c r="AF100" s="3">
        <f>'D1'!AF100*AF$2</f>
        <v>0</v>
      </c>
      <c r="AG100" s="3">
        <f>'D1'!AG100*AG$2</f>
        <v>0</v>
      </c>
      <c r="AH100" s="3">
        <f>'D1'!AH100*AH$2</f>
        <v>0</v>
      </c>
      <c r="AI100" s="3">
        <f>A!AI99*AI$2</f>
        <v>0</v>
      </c>
      <c r="AJ100" s="3"/>
      <c r="AL100" s="10"/>
      <c r="AM100" s="10"/>
      <c r="AN100" s="10"/>
      <c r="AP100" s="15"/>
    </row>
    <row r="101" spans="1:42" ht="15">
      <c r="A101" s="4">
        <v>3021</v>
      </c>
      <c r="B101" s="8">
        <v>98</v>
      </c>
      <c r="C101" s="4" t="s">
        <v>120</v>
      </c>
      <c r="D101" s="3">
        <f>'D1'!D101*D$2</f>
        <v>0</v>
      </c>
      <c r="E101" s="3">
        <f>'D1'!E101*E$2</f>
        <v>0</v>
      </c>
      <c r="F101" s="3">
        <f>'D1'!F101*F$2</f>
        <v>63.74023747204036</v>
      </c>
      <c r="G101" s="3">
        <f>'D1'!G101*G$2</f>
        <v>0</v>
      </c>
      <c r="H101" s="3">
        <f>'D1'!H101*H$2</f>
        <v>0</v>
      </c>
      <c r="I101" s="3">
        <f>'D1'!I101*I$2</f>
        <v>0</v>
      </c>
      <c r="J101" s="3">
        <f>'D1'!J101*J$2</f>
        <v>0</v>
      </c>
      <c r="K101" s="3">
        <f>'D1'!K101*K$2</f>
        <v>0</v>
      </c>
      <c r="L101" s="3">
        <f>'D1'!L101*L$2</f>
        <v>0</v>
      </c>
      <c r="M101" s="3">
        <f>'D1'!M101*M$2</f>
        <v>0</v>
      </c>
      <c r="N101" s="3">
        <f>'D1'!N101*N$2</f>
        <v>39398.14691663971</v>
      </c>
      <c r="O101" s="3">
        <f>'D1'!O101*O$2</f>
        <v>34.42763068867169</v>
      </c>
      <c r="P101" s="3">
        <f>'D1'!P101*P$2</f>
        <v>12821.586291890833</v>
      </c>
      <c r="Q101" s="3">
        <f>'D1'!Q101*Q$2</f>
        <v>10475.380152963924</v>
      </c>
      <c r="R101" s="3">
        <f>'D1'!R101*R$2</f>
        <v>2514.885669210409</v>
      </c>
      <c r="S101" s="3">
        <f>'D1'!S101*S$2</f>
        <v>0</v>
      </c>
      <c r="T101" s="3">
        <f>'D1'!T101*T$2</f>
        <v>0</v>
      </c>
      <c r="U101" s="3">
        <f>'D1'!U101*U$2</f>
        <v>0.03517675921816319</v>
      </c>
      <c r="V101" s="3">
        <f>'D1'!V101*V$2</f>
        <v>0</v>
      </c>
      <c r="W101" s="3">
        <f>'D1'!W101*W$2</f>
        <v>0</v>
      </c>
      <c r="X101" s="3">
        <f>'D1'!X101*X$2</f>
        <v>10808.026408569976</v>
      </c>
      <c r="Y101" s="3">
        <f>'D1'!Y101*Y$2</f>
        <v>0</v>
      </c>
      <c r="Z101" s="3">
        <f>'D1'!Z101*Z$2</f>
        <v>14580.166272750184</v>
      </c>
      <c r="AA101" s="3">
        <f>'D1'!AA101*AA$2</f>
        <v>0</v>
      </c>
      <c r="AB101" s="3">
        <f>'D1'!AB101*AB$2</f>
        <v>0</v>
      </c>
      <c r="AC101" s="3">
        <f>'D1'!AC101*AC$2</f>
        <v>0</v>
      </c>
      <c r="AD101" s="3">
        <f>'D1'!AD101*AD$2</f>
        <v>0</v>
      </c>
      <c r="AE101" s="3">
        <f>'D1'!AE101*AE$2</f>
        <v>0</v>
      </c>
      <c r="AF101" s="3">
        <f>'D1'!AF101*AF$2</f>
        <v>0</v>
      </c>
      <c r="AG101" s="3">
        <f>'D1'!AG101*AG$2</f>
        <v>0</v>
      </c>
      <c r="AH101" s="3">
        <f>'D1'!AH101*AH$2</f>
        <v>0</v>
      </c>
      <c r="AI101" s="3">
        <f>A!AI100*AI$2</f>
        <v>0</v>
      </c>
      <c r="AJ101" s="3"/>
      <c r="AL101" s="10"/>
      <c r="AM101" s="10"/>
      <c r="AN101" s="10"/>
      <c r="AP101" s="15"/>
    </row>
    <row r="102" spans="1:42" ht="15">
      <c r="A102" s="4">
        <v>3022</v>
      </c>
      <c r="B102" s="8">
        <v>99</v>
      </c>
      <c r="C102" s="4" t="s">
        <v>121</v>
      </c>
      <c r="D102" s="3">
        <f>'D1'!D102*D$2</f>
        <v>0</v>
      </c>
      <c r="E102" s="3">
        <f>'D1'!E102*E$2</f>
        <v>0</v>
      </c>
      <c r="F102" s="3">
        <f>'D1'!F102*F$2</f>
        <v>63.74023747204036</v>
      </c>
      <c r="G102" s="3">
        <f>'D1'!G102*G$2</f>
        <v>0</v>
      </c>
      <c r="H102" s="3">
        <f>'D1'!H102*H$2</f>
        <v>0</v>
      </c>
      <c r="I102" s="3">
        <f>'D1'!I102*I$2</f>
        <v>0</v>
      </c>
      <c r="J102" s="3">
        <f>'D1'!J102*J$2</f>
        <v>0</v>
      </c>
      <c r="K102" s="3">
        <f>'D1'!K102*K$2</f>
        <v>0</v>
      </c>
      <c r="L102" s="3">
        <f>'D1'!L102*L$2</f>
        <v>0</v>
      </c>
      <c r="M102" s="3">
        <f>'D1'!M102*M$2</f>
        <v>0</v>
      </c>
      <c r="N102" s="3">
        <f>'D1'!N102*N$2</f>
        <v>8895.81933238604</v>
      </c>
      <c r="O102" s="3">
        <f>'D1'!O102*O$2</f>
        <v>2330.823847862376</v>
      </c>
      <c r="P102" s="3">
        <f>'D1'!P102*P$2</f>
        <v>359.7735872906439</v>
      </c>
      <c r="Q102" s="3">
        <f>'D1'!Q102*Q$2</f>
        <v>528.877084615245</v>
      </c>
      <c r="R102" s="3">
        <f>'D1'!R102*R$2</f>
        <v>235.71112848232346</v>
      </c>
      <c r="S102" s="3">
        <f>'D1'!S102*S$2</f>
        <v>0</v>
      </c>
      <c r="T102" s="3">
        <f>'D1'!T102*T$2</f>
        <v>0</v>
      </c>
      <c r="U102" s="3">
        <f>'D1'!U102*U$2</f>
        <v>0.039783241180957205</v>
      </c>
      <c r="V102" s="3">
        <f>'D1'!V102*V$2</f>
        <v>0</v>
      </c>
      <c r="W102" s="3">
        <f>'D1'!W102*W$2</f>
        <v>431.86186481005655</v>
      </c>
      <c r="X102" s="3">
        <f>'D1'!X102*X$2</f>
        <v>4826.885580526323</v>
      </c>
      <c r="Y102" s="3">
        <f>'D1'!Y102*Y$2</f>
        <v>0</v>
      </c>
      <c r="Z102" s="3">
        <f>'D1'!Z102*Z$2</f>
        <v>602.6507770497261</v>
      </c>
      <c r="AA102" s="3">
        <f>'D1'!AA102*AA$2</f>
        <v>0</v>
      </c>
      <c r="AB102" s="3">
        <f>'D1'!AB102*AB$2</f>
        <v>0</v>
      </c>
      <c r="AC102" s="3">
        <f>'D1'!AC102*AC$2</f>
        <v>0</v>
      </c>
      <c r="AD102" s="3">
        <f>'D1'!AD102*AD$2</f>
        <v>0</v>
      </c>
      <c r="AE102" s="3">
        <f>'D1'!AE102*AE$2</f>
        <v>0</v>
      </c>
      <c r="AF102" s="3">
        <f>'D1'!AF102*AF$2</f>
        <v>0</v>
      </c>
      <c r="AG102" s="3">
        <f>'D1'!AG102*AG$2</f>
        <v>0</v>
      </c>
      <c r="AH102" s="3">
        <f>'D1'!AH102*AH$2</f>
        <v>0</v>
      </c>
      <c r="AI102" s="3">
        <f>A!AI101*AI$2</f>
        <v>0</v>
      </c>
      <c r="AJ102" s="3"/>
      <c r="AL102" s="10"/>
      <c r="AM102" s="10"/>
      <c r="AN102" s="10"/>
      <c r="AP102" s="15"/>
    </row>
    <row r="103" spans="1:42" ht="15">
      <c r="A103" s="4">
        <v>3023</v>
      </c>
      <c r="B103" s="8">
        <v>100</v>
      </c>
      <c r="C103" s="4" t="s">
        <v>122</v>
      </c>
      <c r="D103" s="3">
        <f>'D1'!D103*D$2</f>
        <v>0</v>
      </c>
      <c r="E103" s="3">
        <f>'D1'!E103*E$2</f>
        <v>0</v>
      </c>
      <c r="F103" s="3">
        <f>'D1'!F103*F$2</f>
        <v>0</v>
      </c>
      <c r="G103" s="3">
        <f>'D1'!G103*G$2</f>
        <v>0</v>
      </c>
      <c r="H103" s="3">
        <f>'D1'!H103*H$2</f>
        <v>0</v>
      </c>
      <c r="I103" s="3">
        <f>'D1'!I103*I$2</f>
        <v>0</v>
      </c>
      <c r="J103" s="3">
        <f>'D1'!J103*J$2</f>
        <v>0</v>
      </c>
      <c r="K103" s="3">
        <f>'D1'!K103*K$2</f>
        <v>0</v>
      </c>
      <c r="L103" s="3">
        <f>'D1'!L103*L$2</f>
        <v>0</v>
      </c>
      <c r="M103" s="3">
        <f>'D1'!M103*M$2</f>
        <v>0</v>
      </c>
      <c r="N103" s="3">
        <f>'D1'!N103*N$2</f>
        <v>4432.414356794168</v>
      </c>
      <c r="O103" s="3">
        <f>'D1'!O103*O$2</f>
        <v>0</v>
      </c>
      <c r="P103" s="3">
        <f>'D1'!P103*P$2</f>
        <v>1595.547614133464</v>
      </c>
      <c r="Q103" s="3">
        <f>'D1'!Q103*Q$2</f>
        <v>0</v>
      </c>
      <c r="R103" s="3">
        <f>'D1'!R103*R$2</f>
        <v>428.9689085551632</v>
      </c>
      <c r="S103" s="3">
        <f>'D1'!S103*S$2</f>
        <v>0</v>
      </c>
      <c r="T103" s="3">
        <f>'D1'!T103*T$2</f>
        <v>0</v>
      </c>
      <c r="U103" s="3">
        <f>'D1'!U103*U$2</f>
        <v>0</v>
      </c>
      <c r="V103" s="3">
        <f>'D1'!V103*V$2</f>
        <v>0</v>
      </c>
      <c r="W103" s="3">
        <f>'D1'!W103*W$2</f>
        <v>0</v>
      </c>
      <c r="X103" s="3">
        <f>'D1'!X103*X$2</f>
        <v>1232.9544689387053</v>
      </c>
      <c r="Y103" s="3">
        <f>'D1'!Y103*Y$2</f>
        <v>0</v>
      </c>
      <c r="Z103" s="3">
        <f>'D1'!Z103*Z$2</f>
        <v>6922.577439000097</v>
      </c>
      <c r="AA103" s="3">
        <f>'D1'!AA103*AA$2</f>
        <v>0</v>
      </c>
      <c r="AB103" s="3">
        <f>'D1'!AB103*AB$2</f>
        <v>0</v>
      </c>
      <c r="AC103" s="3">
        <f>'D1'!AC103*AC$2</f>
        <v>0</v>
      </c>
      <c r="AD103" s="3">
        <f>'D1'!AD103*AD$2</f>
        <v>0</v>
      </c>
      <c r="AE103" s="3">
        <f>'D1'!AE103*AE$2</f>
        <v>0</v>
      </c>
      <c r="AF103" s="3">
        <f>'D1'!AF103*AF$2</f>
        <v>0</v>
      </c>
      <c r="AG103" s="3">
        <f>'D1'!AG103*AG$2</f>
        <v>0</v>
      </c>
      <c r="AH103" s="3">
        <f>'D1'!AH103*AH$2</f>
        <v>0</v>
      </c>
      <c r="AI103" s="3">
        <f>A!AI102*AI$2</f>
        <v>0</v>
      </c>
      <c r="AJ103" s="3"/>
      <c r="AL103" s="10"/>
      <c r="AM103" s="10"/>
      <c r="AN103" s="10"/>
      <c r="AP103" s="15"/>
    </row>
    <row r="104" spans="1:42" ht="15">
      <c r="A104" s="4">
        <v>3024</v>
      </c>
      <c r="B104" s="8">
        <v>101</v>
      </c>
      <c r="C104" s="4" t="s">
        <v>123</v>
      </c>
      <c r="D104" s="3">
        <f>'D1'!D104*D$2</f>
        <v>0</v>
      </c>
      <c r="E104" s="3">
        <f>'D1'!E104*E$2</f>
        <v>0</v>
      </c>
      <c r="F104" s="3">
        <f>'D1'!F104*F$2</f>
        <v>191.2207124161211</v>
      </c>
      <c r="G104" s="3">
        <f>'D1'!G104*G$2</f>
        <v>0</v>
      </c>
      <c r="H104" s="3">
        <f>'D1'!H104*H$2</f>
        <v>0</v>
      </c>
      <c r="I104" s="3">
        <f>'D1'!I104*I$2</f>
        <v>0</v>
      </c>
      <c r="J104" s="3">
        <f>'D1'!J104*J$2</f>
        <v>0</v>
      </c>
      <c r="K104" s="3">
        <f>'D1'!K104*K$2</f>
        <v>0</v>
      </c>
      <c r="L104" s="3">
        <f>'D1'!L104*L$2</f>
        <v>0</v>
      </c>
      <c r="M104" s="3">
        <f>'D1'!M104*M$2</f>
        <v>0</v>
      </c>
      <c r="N104" s="3">
        <f>'D1'!N104*N$2</f>
        <v>27547.63663597466</v>
      </c>
      <c r="O104" s="3">
        <f>'D1'!O104*O$2</f>
        <v>555.9696104729176</v>
      </c>
      <c r="P104" s="3">
        <f>'D1'!P104*P$2</f>
        <v>29837.08499501431</v>
      </c>
      <c r="Q104" s="3">
        <f>'D1'!Q104*Q$2</f>
        <v>1054.974263398055</v>
      </c>
      <c r="R104" s="3">
        <f>'D1'!R104*R$2</f>
        <v>78.57037616078925</v>
      </c>
      <c r="S104" s="3">
        <f>'D1'!S104*S$2</f>
        <v>0</v>
      </c>
      <c r="T104" s="3">
        <f>'D1'!T104*T$2</f>
        <v>0</v>
      </c>
      <c r="U104" s="3">
        <f>'D1'!U104*U$2</f>
        <v>424.07246489726583</v>
      </c>
      <c r="V104" s="3">
        <f>'D1'!V104*V$2</f>
        <v>9.213259793892503</v>
      </c>
      <c r="W104" s="3">
        <f>'D1'!W104*W$2</f>
        <v>2914.0499316048763</v>
      </c>
      <c r="X104" s="3">
        <f>'D1'!X104*X$2</f>
        <v>8997.944315872606</v>
      </c>
      <c r="Y104" s="3">
        <f>'D1'!Y104*Y$2</f>
        <v>0</v>
      </c>
      <c r="Z104" s="3">
        <f>'D1'!Z104*Z$2</f>
        <v>11155.774539600357</v>
      </c>
      <c r="AA104" s="3">
        <f>'D1'!AA104*AA$2</f>
        <v>0</v>
      </c>
      <c r="AB104" s="3">
        <f>'D1'!AB104*AB$2</f>
        <v>0</v>
      </c>
      <c r="AC104" s="3">
        <f>'D1'!AC104*AC$2</f>
        <v>0</v>
      </c>
      <c r="AD104" s="3">
        <f>'D1'!AD104*AD$2</f>
        <v>0</v>
      </c>
      <c r="AE104" s="3">
        <f>'D1'!AE104*AE$2</f>
        <v>0</v>
      </c>
      <c r="AF104" s="3">
        <f>'D1'!AF104*AF$2</f>
        <v>0</v>
      </c>
      <c r="AG104" s="3">
        <f>'D1'!AG104*AG$2</f>
        <v>0</v>
      </c>
      <c r="AH104" s="3">
        <f>'D1'!AH104*AH$2</f>
        <v>0</v>
      </c>
      <c r="AI104" s="3">
        <f>A!AI103*AI$2</f>
        <v>0</v>
      </c>
      <c r="AJ104" s="3"/>
      <c r="AL104" s="10"/>
      <c r="AM104" s="10"/>
      <c r="AN104" s="10"/>
      <c r="AP104" s="15"/>
    </row>
    <row r="105" spans="1:42" ht="15">
      <c r="A105" s="4">
        <v>3029</v>
      </c>
      <c r="B105" s="8">
        <v>102</v>
      </c>
      <c r="C105" s="4" t="s">
        <v>124</v>
      </c>
      <c r="D105" s="3">
        <f>'D1'!D105*D$2</f>
        <v>0</v>
      </c>
      <c r="E105" s="3">
        <f>'D1'!E105*E$2</f>
        <v>0</v>
      </c>
      <c r="F105" s="3">
        <f>'D1'!F105*F$2</f>
        <v>18259.807473576417</v>
      </c>
      <c r="G105" s="3">
        <f>'D1'!G105*G$2</f>
        <v>0</v>
      </c>
      <c r="H105" s="3">
        <f>'D1'!H105*H$2</f>
        <v>0</v>
      </c>
      <c r="I105" s="3">
        <f>'D1'!I105*I$2</f>
        <v>0</v>
      </c>
      <c r="J105" s="3">
        <f>'D1'!J105*J$2</f>
        <v>0</v>
      </c>
      <c r="K105" s="3">
        <f>'D1'!K105*K$2</f>
        <v>0</v>
      </c>
      <c r="L105" s="3">
        <f>'D1'!L105*L$2</f>
        <v>0</v>
      </c>
      <c r="M105" s="3">
        <f>'D1'!M105*M$2</f>
        <v>0</v>
      </c>
      <c r="N105" s="3">
        <f>'D1'!N105*N$2</f>
        <v>54820.13704652956</v>
      </c>
      <c r="O105" s="3">
        <f>'D1'!O105*O$2</f>
        <v>1809.2818680781302</v>
      </c>
      <c r="P105" s="3">
        <f>'D1'!P105*P$2</f>
        <v>26310.33892956188</v>
      </c>
      <c r="Q105" s="3">
        <f>'D1'!Q105*Q$2</f>
        <v>1754.1205802481977</v>
      </c>
      <c r="R105" s="3">
        <f>'D1'!R105*R$2</f>
        <v>1264.7296033620873</v>
      </c>
      <c r="S105" s="3">
        <f>'D1'!S105*S$2</f>
        <v>0</v>
      </c>
      <c r="T105" s="3">
        <f>'D1'!T105*T$2</f>
        <v>0</v>
      </c>
      <c r="U105" s="3">
        <f>'D1'!U105*U$2</f>
        <v>0.07035351843632638</v>
      </c>
      <c r="V105" s="3">
        <f>'D1'!V105*V$2</f>
        <v>0</v>
      </c>
      <c r="W105" s="3">
        <f>'D1'!W105*W$2</f>
        <v>38.74322766926462</v>
      </c>
      <c r="X105" s="3">
        <f>'D1'!X105*X$2</f>
        <v>23242.503393187453</v>
      </c>
      <c r="Y105" s="3">
        <f>'D1'!Y105*Y$2</f>
        <v>11.341177179342358</v>
      </c>
      <c r="Z105" s="3">
        <f>'D1'!Z105*Z$2</f>
        <v>39933.08122679978</v>
      </c>
      <c r="AA105" s="3">
        <f>'D1'!AA105*AA$2</f>
        <v>0</v>
      </c>
      <c r="AB105" s="3">
        <f>'D1'!AB105*AB$2</f>
        <v>0</v>
      </c>
      <c r="AC105" s="3">
        <f>'D1'!AC105*AC$2</f>
        <v>0</v>
      </c>
      <c r="AD105" s="3">
        <f>'D1'!AD105*AD$2</f>
        <v>0</v>
      </c>
      <c r="AE105" s="3">
        <f>'D1'!AE105*AE$2</f>
        <v>0</v>
      </c>
      <c r="AF105" s="3">
        <f>'D1'!AF105*AF$2</f>
        <v>0</v>
      </c>
      <c r="AG105" s="3">
        <f>'D1'!AG105*AG$2</f>
        <v>0</v>
      </c>
      <c r="AH105" s="3">
        <f>'D1'!AH105*AH$2</f>
        <v>0</v>
      </c>
      <c r="AI105" s="3">
        <f>A!AI104*AI$2</f>
        <v>0</v>
      </c>
      <c r="AJ105" s="3"/>
      <c r="AL105" s="10"/>
      <c r="AM105" s="10"/>
      <c r="AN105" s="10"/>
      <c r="AP105" s="15"/>
    </row>
    <row r="106" spans="1:42" ht="15">
      <c r="A106" s="4">
        <v>3031</v>
      </c>
      <c r="B106" s="8">
        <v>103</v>
      </c>
      <c r="C106" s="4" t="s">
        <v>125</v>
      </c>
      <c r="D106" s="3">
        <f>'D1'!D106*D$2</f>
        <v>0</v>
      </c>
      <c r="E106" s="3">
        <f>'D1'!E106*E$2</f>
        <v>0</v>
      </c>
      <c r="F106" s="3">
        <f>'D1'!F106*F$2</f>
        <v>5994.238165596452</v>
      </c>
      <c r="G106" s="3">
        <f>'D1'!G106*G$2</f>
        <v>0</v>
      </c>
      <c r="H106" s="3">
        <f>'D1'!H106*H$2</f>
        <v>0</v>
      </c>
      <c r="I106" s="3">
        <f>'D1'!I106*I$2</f>
        <v>0</v>
      </c>
      <c r="J106" s="3">
        <f>'D1'!J106*J$2</f>
        <v>0</v>
      </c>
      <c r="K106" s="3">
        <f>'D1'!K106*K$2</f>
        <v>0</v>
      </c>
      <c r="L106" s="3">
        <f>'D1'!L106*L$2</f>
        <v>0</v>
      </c>
      <c r="M106" s="3">
        <f>'D1'!M106*M$2</f>
        <v>0</v>
      </c>
      <c r="N106" s="3">
        <f>'D1'!N106*N$2</f>
        <v>69748.5448819101</v>
      </c>
      <c r="O106" s="3">
        <f>'D1'!O106*O$2</f>
        <v>2127.1880748565172</v>
      </c>
      <c r="P106" s="3">
        <f>'D1'!P106*P$2</f>
        <v>44511.29849502231</v>
      </c>
      <c r="Q106" s="3">
        <f>'D1'!Q106*Q$2</f>
        <v>3131.5639202053126</v>
      </c>
      <c r="R106" s="3">
        <f>'D1'!R106*R$2</f>
        <v>1428.840308407529</v>
      </c>
      <c r="S106" s="3">
        <f>'D1'!S106*S$2</f>
        <v>0</v>
      </c>
      <c r="T106" s="3">
        <f>'D1'!T106*T$2</f>
        <v>0</v>
      </c>
      <c r="U106" s="3">
        <f>'D1'!U106*U$2</f>
        <v>0</v>
      </c>
      <c r="V106" s="3">
        <f>'D1'!V106*V$2</f>
        <v>0</v>
      </c>
      <c r="W106" s="3">
        <f>'D1'!W106*W$2</f>
        <v>0.09499729730291932</v>
      </c>
      <c r="X106" s="3">
        <f>'D1'!X106*X$2</f>
        <v>39533.242227464434</v>
      </c>
      <c r="Y106" s="3">
        <f>'D1'!Y106*Y$2</f>
        <v>3.7671742378939093</v>
      </c>
      <c r="Z106" s="3">
        <f>'D1'!Z106*Z$2</f>
        <v>37555.27543980033</v>
      </c>
      <c r="AA106" s="3">
        <f>'D1'!AA106*AA$2</f>
        <v>0</v>
      </c>
      <c r="AB106" s="3">
        <f>'D1'!AB106*AB$2</f>
        <v>0</v>
      </c>
      <c r="AC106" s="3">
        <f>'D1'!AC106*AC$2</f>
        <v>0</v>
      </c>
      <c r="AD106" s="3">
        <f>'D1'!AD106*AD$2</f>
        <v>0</v>
      </c>
      <c r="AE106" s="3">
        <f>'D1'!AE106*AE$2</f>
        <v>0</v>
      </c>
      <c r="AF106" s="3">
        <f>'D1'!AF106*AF$2</f>
        <v>0</v>
      </c>
      <c r="AG106" s="3">
        <f>'D1'!AG106*AG$2</f>
        <v>0</v>
      </c>
      <c r="AH106" s="3">
        <f>'D1'!AH106*AH$2</f>
        <v>0</v>
      </c>
      <c r="AI106" s="3">
        <f>A!AI105*AI$2</f>
        <v>0</v>
      </c>
      <c r="AJ106" s="3"/>
      <c r="AL106" s="10"/>
      <c r="AM106" s="10"/>
      <c r="AN106" s="10"/>
      <c r="AP106" s="15"/>
    </row>
    <row r="107" spans="1:42" ht="15">
      <c r="A107" s="4">
        <v>3111</v>
      </c>
      <c r="B107" s="8">
        <v>104</v>
      </c>
      <c r="C107" s="4" t="s">
        <v>126</v>
      </c>
      <c r="D107" s="3">
        <f>'D1'!D107*D$2</f>
        <v>0</v>
      </c>
      <c r="E107" s="3">
        <f>'D1'!E107*E$2</f>
        <v>0</v>
      </c>
      <c r="F107" s="3">
        <f>'D1'!F107*F$2</f>
        <v>1147.3242744967265</v>
      </c>
      <c r="G107" s="3">
        <f>'D1'!G107*G$2</f>
        <v>0</v>
      </c>
      <c r="H107" s="3">
        <f>'D1'!H107*H$2</f>
        <v>0</v>
      </c>
      <c r="I107" s="3">
        <f>'D1'!I107*I$2</f>
        <v>0</v>
      </c>
      <c r="J107" s="3">
        <f>'D1'!J107*J$2</f>
        <v>0</v>
      </c>
      <c r="K107" s="3">
        <f>'D1'!K107*K$2</f>
        <v>0</v>
      </c>
      <c r="L107" s="3">
        <f>'D1'!L107*L$2</f>
        <v>0</v>
      </c>
      <c r="M107" s="3">
        <f>'D1'!M107*M$2</f>
        <v>0</v>
      </c>
      <c r="N107" s="3">
        <f>'D1'!N107*N$2</f>
        <v>21607.264120620446</v>
      </c>
      <c r="O107" s="3">
        <f>'D1'!O107*O$2</f>
        <v>4598.652456593704</v>
      </c>
      <c r="P107" s="3">
        <f>'D1'!P107*P$2</f>
        <v>5200.864922787327</v>
      </c>
      <c r="Q107" s="3">
        <f>'D1'!Q107*Q$2</f>
        <v>309.2645238551774</v>
      </c>
      <c r="R107" s="3">
        <f>'D1'!R107*R$2</f>
        <v>192.6241480070219</v>
      </c>
      <c r="S107" s="3">
        <f>'D1'!S107*S$2</f>
        <v>0</v>
      </c>
      <c r="T107" s="3">
        <f>'D1'!T107*T$2</f>
        <v>0</v>
      </c>
      <c r="U107" s="3">
        <f>'D1'!U107*U$2</f>
        <v>0</v>
      </c>
      <c r="V107" s="3">
        <f>'D1'!V107*V$2</f>
        <v>0</v>
      </c>
      <c r="W107" s="3">
        <f>'D1'!W107*W$2</f>
        <v>0</v>
      </c>
      <c r="X107" s="3">
        <f>'D1'!X107*X$2</f>
        <v>2675.773528335049</v>
      </c>
      <c r="Y107" s="3">
        <f>'D1'!Y107*Y$2</f>
        <v>0</v>
      </c>
      <c r="Z107" s="3">
        <f>'D1'!Z107*Z$2</f>
        <v>15476.821607699796</v>
      </c>
      <c r="AA107" s="3">
        <f>'D1'!AA107*AA$2</f>
        <v>0</v>
      </c>
      <c r="AB107" s="3">
        <f>'D1'!AB107*AB$2</f>
        <v>0</v>
      </c>
      <c r="AC107" s="3">
        <f>'D1'!AC107*AC$2</f>
        <v>0</v>
      </c>
      <c r="AD107" s="3">
        <f>'D1'!AD107*AD$2</f>
        <v>0</v>
      </c>
      <c r="AE107" s="3">
        <f>'D1'!AE107*AE$2</f>
        <v>0</v>
      </c>
      <c r="AF107" s="3">
        <f>'D1'!AF107*AF$2</f>
        <v>0</v>
      </c>
      <c r="AG107" s="3">
        <f>'D1'!AG107*AG$2</f>
        <v>0</v>
      </c>
      <c r="AH107" s="3">
        <f>'D1'!AH107*AH$2</f>
        <v>0</v>
      </c>
      <c r="AI107" s="3">
        <f>A!AI106*AI$2</f>
        <v>0</v>
      </c>
      <c r="AJ107" s="3"/>
      <c r="AL107" s="10"/>
      <c r="AM107" s="10"/>
      <c r="AN107" s="10"/>
      <c r="AP107" s="15"/>
    </row>
    <row r="108" spans="1:42" ht="15">
      <c r="A108" s="4">
        <v>3112</v>
      </c>
      <c r="B108" s="8">
        <v>105</v>
      </c>
      <c r="C108" s="4" t="s">
        <v>127</v>
      </c>
      <c r="D108" s="3">
        <f>'D1'!D108*D$2</f>
        <v>0</v>
      </c>
      <c r="E108" s="3">
        <f>'D1'!E108*E$2</f>
        <v>0</v>
      </c>
      <c r="F108" s="3">
        <f>'D1'!F108*F$2</f>
        <v>0</v>
      </c>
      <c r="G108" s="3">
        <f>'D1'!G108*G$2</f>
        <v>0</v>
      </c>
      <c r="H108" s="3">
        <f>'D1'!H108*H$2</f>
        <v>0</v>
      </c>
      <c r="I108" s="3">
        <f>'D1'!I108*I$2</f>
        <v>0</v>
      </c>
      <c r="J108" s="3">
        <f>'D1'!J108*J$2</f>
        <v>0</v>
      </c>
      <c r="K108" s="3">
        <f>'D1'!K108*K$2</f>
        <v>0</v>
      </c>
      <c r="L108" s="3">
        <f>'D1'!L108*L$2</f>
        <v>0</v>
      </c>
      <c r="M108" s="3">
        <f>'D1'!M108*M$2</f>
        <v>0</v>
      </c>
      <c r="N108" s="3">
        <f>'D1'!N108*N$2</f>
        <v>7664.509136748374</v>
      </c>
      <c r="O108" s="3">
        <f>'D1'!O108*O$2</f>
        <v>139.17552831323718</v>
      </c>
      <c r="P108" s="3">
        <f>'D1'!P108*P$2</f>
        <v>3603.938865790266</v>
      </c>
      <c r="Q108" s="3">
        <f>'D1'!Q108*Q$2</f>
        <v>289.1102065702074</v>
      </c>
      <c r="R108" s="3">
        <f>'D1'!R108*R$2</f>
        <v>85.54032888469663</v>
      </c>
      <c r="S108" s="3">
        <f>'D1'!S108*S$2</f>
        <v>0</v>
      </c>
      <c r="T108" s="3">
        <f>'D1'!T108*T$2</f>
        <v>0</v>
      </c>
      <c r="U108" s="3">
        <f>'D1'!U108*U$2</f>
        <v>0.03517675921816319</v>
      </c>
      <c r="V108" s="3">
        <f>'D1'!V108*V$2</f>
        <v>0</v>
      </c>
      <c r="W108" s="3">
        <f>'D1'!W108*W$2</f>
        <v>234.2253363914758</v>
      </c>
      <c r="X108" s="3">
        <f>'D1'!X108*X$2</f>
        <v>6610.734599416569</v>
      </c>
      <c r="Y108" s="3">
        <f>'D1'!Y108*Y$2</f>
        <v>0</v>
      </c>
      <c r="Z108" s="3">
        <f>'D1'!Z108*Z$2</f>
        <v>11375.985124799801</v>
      </c>
      <c r="AA108" s="3">
        <f>'D1'!AA108*AA$2</f>
        <v>0</v>
      </c>
      <c r="AB108" s="3">
        <f>'D1'!AB108*AB$2</f>
        <v>0</v>
      </c>
      <c r="AC108" s="3">
        <f>'D1'!AC108*AC$2</f>
        <v>0</v>
      </c>
      <c r="AD108" s="3">
        <f>'D1'!AD108*AD$2</f>
        <v>0</v>
      </c>
      <c r="AE108" s="3">
        <f>'D1'!AE108*AE$2</f>
        <v>0</v>
      </c>
      <c r="AF108" s="3">
        <f>'D1'!AF108*AF$2</f>
        <v>0</v>
      </c>
      <c r="AG108" s="3">
        <f>'D1'!AG108*AG$2</f>
        <v>0</v>
      </c>
      <c r="AH108" s="3">
        <f>'D1'!AH108*AH$2</f>
        <v>0</v>
      </c>
      <c r="AI108" s="3">
        <f>A!AI107*AI$2</f>
        <v>0</v>
      </c>
      <c r="AJ108" s="3"/>
      <c r="AL108" s="10"/>
      <c r="AM108" s="10"/>
      <c r="AN108" s="10"/>
      <c r="AP108" s="15"/>
    </row>
    <row r="109" spans="1:42" ht="15">
      <c r="A109" s="4">
        <v>3211</v>
      </c>
      <c r="B109" s="8">
        <v>106</v>
      </c>
      <c r="C109" s="4" t="s">
        <v>128</v>
      </c>
      <c r="D109" s="3">
        <f>'D1'!D109*D$2</f>
        <v>0</v>
      </c>
      <c r="E109" s="3">
        <f>'D1'!E109*E$2</f>
        <v>0</v>
      </c>
      <c r="F109" s="3">
        <f>'D1'!F109*F$2</f>
        <v>509.9218997763229</v>
      </c>
      <c r="G109" s="3">
        <f>'D1'!G109*G$2</f>
        <v>0</v>
      </c>
      <c r="H109" s="3">
        <f>'D1'!H109*H$2</f>
        <v>0</v>
      </c>
      <c r="I109" s="3">
        <f>'D1'!I109*I$2</f>
        <v>0</v>
      </c>
      <c r="J109" s="3">
        <f>'D1'!J109*J$2</f>
        <v>0</v>
      </c>
      <c r="K109" s="3">
        <f>'D1'!K109*K$2</f>
        <v>0</v>
      </c>
      <c r="L109" s="3">
        <f>'D1'!L109*L$2</f>
        <v>0</v>
      </c>
      <c r="M109" s="3">
        <f>'D1'!M109*M$2</f>
        <v>0</v>
      </c>
      <c r="N109" s="3">
        <f>'D1'!N109*N$2</f>
        <v>8709.119750850019</v>
      </c>
      <c r="O109" s="3">
        <f>'D1'!O109*O$2</f>
        <v>243.1909231592833</v>
      </c>
      <c r="P109" s="3">
        <f>'D1'!P109*P$2</f>
        <v>5535.137317108868</v>
      </c>
      <c r="Q109" s="3">
        <f>'D1'!Q109*Q$2</f>
        <v>949.3378417666278</v>
      </c>
      <c r="R109" s="3">
        <f>'D1'!R109*R$2</f>
        <v>757.190318646135</v>
      </c>
      <c r="S109" s="3">
        <f>'D1'!S109*S$2</f>
        <v>0</v>
      </c>
      <c r="T109" s="3">
        <f>'D1'!T109*T$2</f>
        <v>0</v>
      </c>
      <c r="U109" s="3">
        <f>'D1'!U109*U$2</f>
        <v>0</v>
      </c>
      <c r="V109" s="3">
        <f>'D1'!V109*V$2</f>
        <v>0</v>
      </c>
      <c r="W109" s="3">
        <f>'D1'!W109*W$2</f>
        <v>0</v>
      </c>
      <c r="X109" s="3">
        <f>'D1'!X109*X$2</f>
        <v>6873.065337489098</v>
      </c>
      <c r="Y109" s="3">
        <f>'D1'!Y109*Y$2</f>
        <v>0</v>
      </c>
      <c r="Z109" s="3">
        <f>'D1'!Z109*Z$2</f>
        <v>9053.817650550183</v>
      </c>
      <c r="AA109" s="3">
        <f>'D1'!AA109*AA$2</f>
        <v>0</v>
      </c>
      <c r="AB109" s="3">
        <f>'D1'!AB109*AB$2</f>
        <v>0</v>
      </c>
      <c r="AC109" s="3">
        <f>'D1'!AC109*AC$2</f>
        <v>0</v>
      </c>
      <c r="AD109" s="3">
        <f>'D1'!AD109*AD$2</f>
        <v>0</v>
      </c>
      <c r="AE109" s="3">
        <f>'D1'!AE109*AE$2</f>
        <v>0</v>
      </c>
      <c r="AF109" s="3">
        <f>'D1'!AF109*AF$2</f>
        <v>0</v>
      </c>
      <c r="AG109" s="3">
        <f>'D1'!AG109*AG$2</f>
        <v>0</v>
      </c>
      <c r="AH109" s="3">
        <f>'D1'!AH109*AH$2</f>
        <v>0</v>
      </c>
      <c r="AI109" s="3">
        <f>A!AI108*AI$2</f>
        <v>0</v>
      </c>
      <c r="AJ109" s="3"/>
      <c r="AL109" s="10"/>
      <c r="AM109" s="10"/>
      <c r="AN109" s="10"/>
      <c r="AP109" s="15"/>
    </row>
    <row r="110" spans="1:42" ht="15">
      <c r="A110" s="4">
        <v>3212</v>
      </c>
      <c r="B110" s="8">
        <v>107</v>
      </c>
      <c r="C110" s="4" t="s">
        <v>339</v>
      </c>
      <c r="D110" s="3">
        <f>'D1'!D110*D$2</f>
        <v>0</v>
      </c>
      <c r="E110" s="3">
        <f>'D1'!E110*E$2</f>
        <v>0</v>
      </c>
      <c r="F110" s="3">
        <f>'D1'!F110*F$2</f>
        <v>0</v>
      </c>
      <c r="G110" s="3">
        <f>'D1'!G110*G$2</f>
        <v>0</v>
      </c>
      <c r="H110" s="3">
        <f>'D1'!H110*H$2</f>
        <v>0</v>
      </c>
      <c r="I110" s="3">
        <f>'D1'!I110*I$2</f>
        <v>0</v>
      </c>
      <c r="J110" s="3">
        <f>'D1'!J110*J$2</f>
        <v>0</v>
      </c>
      <c r="K110" s="3">
        <f>'D1'!K110*K$2</f>
        <v>0</v>
      </c>
      <c r="L110" s="3">
        <f>'D1'!L110*L$2</f>
        <v>0</v>
      </c>
      <c r="M110" s="3">
        <f>'D1'!M110*M$2</f>
        <v>0</v>
      </c>
      <c r="N110" s="3">
        <f>'D1'!N110*N$2</f>
        <v>24933.086625717566</v>
      </c>
      <c r="O110" s="3">
        <f>'D1'!O110*O$2</f>
        <v>1389.5577747953018</v>
      </c>
      <c r="P110" s="3">
        <f>'D1'!P110*P$2</f>
        <v>3604.628087221883</v>
      </c>
      <c r="Q110" s="3">
        <f>'D1'!Q110*Q$2</f>
        <v>6368.764262042145</v>
      </c>
      <c r="R110" s="3">
        <f>'D1'!R110*R$2</f>
        <v>549.9926331253919</v>
      </c>
      <c r="S110" s="3">
        <f>'D1'!S110*S$2</f>
        <v>0</v>
      </c>
      <c r="T110" s="3">
        <f>'D1'!T110*T$2</f>
        <v>0</v>
      </c>
      <c r="U110" s="3">
        <f>'D1'!U110*U$2</f>
        <v>0</v>
      </c>
      <c r="V110" s="3">
        <f>'D1'!V110*V$2</f>
        <v>0</v>
      </c>
      <c r="W110" s="3">
        <f>'D1'!W110*W$2</f>
        <v>2.545927569596107</v>
      </c>
      <c r="X110" s="3">
        <f>'D1'!X110*X$2</f>
        <v>4144.825661538517</v>
      </c>
      <c r="Y110" s="3">
        <f>'D1'!Y110*Y$2</f>
        <v>0</v>
      </c>
      <c r="Z110" s="3">
        <f>'D1'!Z110*Z$2</f>
        <v>8421.88355099999</v>
      </c>
      <c r="AA110" s="3">
        <f>'D1'!AA110*AA$2</f>
        <v>0</v>
      </c>
      <c r="AB110" s="3">
        <f>'D1'!AB110*AB$2</f>
        <v>0</v>
      </c>
      <c r="AC110" s="3">
        <f>'D1'!AC110*AC$2</f>
        <v>0</v>
      </c>
      <c r="AD110" s="3">
        <f>'D1'!AD110*AD$2</f>
        <v>0</v>
      </c>
      <c r="AE110" s="3">
        <f>'D1'!AE110*AE$2</f>
        <v>0</v>
      </c>
      <c r="AF110" s="3">
        <f>'D1'!AF110*AF$2</f>
        <v>0</v>
      </c>
      <c r="AG110" s="3">
        <f>'D1'!AG110*AG$2</f>
        <v>0</v>
      </c>
      <c r="AH110" s="3">
        <f>'D1'!AH110*AH$2</f>
        <v>0</v>
      </c>
      <c r="AI110" s="3">
        <f>A!AI109*AI$2</f>
        <v>0</v>
      </c>
      <c r="AJ110" s="3"/>
      <c r="AL110" s="10"/>
      <c r="AM110" s="10"/>
      <c r="AN110" s="10"/>
      <c r="AP110" s="15"/>
    </row>
    <row r="111" spans="1:42" ht="15">
      <c r="A111" s="4">
        <v>3311</v>
      </c>
      <c r="B111" s="8">
        <v>108</v>
      </c>
      <c r="C111" s="4" t="s">
        <v>129</v>
      </c>
      <c r="D111" s="3">
        <f>'D1'!D111*D$2</f>
        <v>0</v>
      </c>
      <c r="E111" s="3">
        <f>'D1'!E111*E$2</f>
        <v>0</v>
      </c>
      <c r="F111" s="3">
        <f>'D1'!F111*F$2</f>
        <v>0</v>
      </c>
      <c r="G111" s="3">
        <f>'D1'!G111*G$2</f>
        <v>0</v>
      </c>
      <c r="H111" s="3">
        <f>'D1'!H111*H$2</f>
        <v>0</v>
      </c>
      <c r="I111" s="3">
        <f>'D1'!I111*I$2</f>
        <v>0</v>
      </c>
      <c r="J111" s="3">
        <f>'D1'!J111*J$2</f>
        <v>0</v>
      </c>
      <c r="K111" s="3">
        <f>'D1'!K111*K$2</f>
        <v>0</v>
      </c>
      <c r="L111" s="3">
        <f>'D1'!L111*L$2</f>
        <v>0</v>
      </c>
      <c r="M111" s="3">
        <f>'D1'!M111*M$2</f>
        <v>0</v>
      </c>
      <c r="N111" s="3">
        <f>'D1'!N111*N$2</f>
        <v>44324.899436691485</v>
      </c>
      <c r="O111" s="3">
        <f>'D1'!O111*O$2</f>
        <v>312.77868731665774</v>
      </c>
      <c r="P111" s="3">
        <f>'D1'!P111*P$2</f>
        <v>12332.239075461275</v>
      </c>
      <c r="Q111" s="3">
        <f>'D1'!Q111*Q$2</f>
        <v>378.06719320720845</v>
      </c>
      <c r="R111" s="3">
        <f>'D1'!R111*R$2</f>
        <v>292.7380144054841</v>
      </c>
      <c r="S111" s="3">
        <f>'D1'!S111*S$2</f>
        <v>0</v>
      </c>
      <c r="T111" s="3">
        <f>'D1'!T111*T$2</f>
        <v>0</v>
      </c>
      <c r="U111" s="3">
        <f>'D1'!U111*U$2</f>
        <v>0</v>
      </c>
      <c r="V111" s="3">
        <f>'D1'!V111*V$2</f>
        <v>16.15452666658908</v>
      </c>
      <c r="W111" s="3">
        <f>'D1'!W111*W$2</f>
        <v>0.2126776230520111</v>
      </c>
      <c r="X111" s="3">
        <f>'D1'!X111*X$2</f>
        <v>7056.696854139612</v>
      </c>
      <c r="Y111" s="3">
        <f>'D1'!Y111*Y$2</f>
        <v>31.52530020131801</v>
      </c>
      <c r="Z111" s="3">
        <f>'D1'!Z111*Z$2</f>
        <v>33936.442445250315</v>
      </c>
      <c r="AA111" s="3">
        <f>'D1'!AA111*AA$2</f>
        <v>0</v>
      </c>
      <c r="AB111" s="3">
        <f>'D1'!AB111*AB$2</f>
        <v>0</v>
      </c>
      <c r="AC111" s="3">
        <f>'D1'!AC111*AC$2</f>
        <v>0</v>
      </c>
      <c r="AD111" s="3">
        <f>'D1'!AD111*AD$2</f>
        <v>0</v>
      </c>
      <c r="AE111" s="3">
        <f>'D1'!AE111*AE$2</f>
        <v>0</v>
      </c>
      <c r="AF111" s="3">
        <f>'D1'!AF111*AF$2</f>
        <v>0</v>
      </c>
      <c r="AG111" s="3">
        <f>'D1'!AG111*AG$2</f>
        <v>0</v>
      </c>
      <c r="AH111" s="3">
        <f>'D1'!AH111*AH$2</f>
        <v>0</v>
      </c>
      <c r="AI111" s="3">
        <f>A!AI110*AI$2</f>
        <v>0</v>
      </c>
      <c r="AJ111" s="3"/>
      <c r="AL111" s="10"/>
      <c r="AM111" s="10"/>
      <c r="AN111" s="10"/>
      <c r="AP111" s="15"/>
    </row>
    <row r="112" spans="1:42" ht="15">
      <c r="A112" s="4">
        <v>3321</v>
      </c>
      <c r="B112" s="8">
        <v>109</v>
      </c>
      <c r="C112" s="4" t="s">
        <v>130</v>
      </c>
      <c r="D112" s="3">
        <f>'D1'!D112*D$2</f>
        <v>0</v>
      </c>
      <c r="E112" s="3">
        <f>'D1'!E112*E$2</f>
        <v>0</v>
      </c>
      <c r="F112" s="3">
        <f>'D1'!F112*F$2</f>
        <v>2550.4947799557362</v>
      </c>
      <c r="G112" s="3">
        <f>'D1'!G112*G$2</f>
        <v>0</v>
      </c>
      <c r="H112" s="3">
        <f>'D1'!H112*H$2</f>
        <v>0</v>
      </c>
      <c r="I112" s="3">
        <f>'D1'!I112*I$2</f>
        <v>0</v>
      </c>
      <c r="J112" s="3">
        <f>'D1'!J112*J$2</f>
        <v>0</v>
      </c>
      <c r="K112" s="3">
        <f>'D1'!K112*K$2</f>
        <v>0</v>
      </c>
      <c r="L112" s="3">
        <f>'D1'!L112*L$2</f>
        <v>0</v>
      </c>
      <c r="M112" s="3">
        <f>'D1'!M112*M$2</f>
        <v>0</v>
      </c>
      <c r="N112" s="3">
        <f>'D1'!N112*N$2</f>
        <v>59499.72048495103</v>
      </c>
      <c r="O112" s="3">
        <f>'D1'!O112*O$2</f>
        <v>173.60315900190886</v>
      </c>
      <c r="P112" s="3">
        <f>'D1'!P112*P$2</f>
        <v>1545.923671058855</v>
      </c>
      <c r="Q112" s="3">
        <f>'D1'!Q112*Q$2</f>
        <v>3963.4507405529403</v>
      </c>
      <c r="R112" s="3">
        <f>'D1'!R112*R$2</f>
        <v>4207.950549061753</v>
      </c>
      <c r="S112" s="3">
        <f>'D1'!S112*S$2</f>
        <v>0</v>
      </c>
      <c r="T112" s="3">
        <f>'D1'!T112*T$2</f>
        <v>0</v>
      </c>
      <c r="U112" s="3">
        <f>'D1'!U112*U$2</f>
        <v>0</v>
      </c>
      <c r="V112" s="3">
        <f>'D1'!V112*V$2</f>
        <v>0</v>
      </c>
      <c r="W112" s="3">
        <f>'D1'!W112*W$2</f>
        <v>2.7995121918428025</v>
      </c>
      <c r="X112" s="3">
        <f>'D1'!X112*X$2</f>
        <v>5089.216318598851</v>
      </c>
      <c r="Y112" s="3">
        <f>'D1'!Y112*Y$2</f>
        <v>0</v>
      </c>
      <c r="Z112" s="3">
        <f>'D1'!Z112*Z$2</f>
        <v>35509.54252995009</v>
      </c>
      <c r="AA112" s="3">
        <f>'D1'!AA112*AA$2</f>
        <v>0</v>
      </c>
      <c r="AB112" s="3">
        <f>'D1'!AB112*AB$2</f>
        <v>0</v>
      </c>
      <c r="AC112" s="3">
        <f>'D1'!AC112*AC$2</f>
        <v>0</v>
      </c>
      <c r="AD112" s="3">
        <f>'D1'!AD112*AD$2</f>
        <v>0</v>
      </c>
      <c r="AE112" s="3">
        <f>'D1'!AE112*AE$2</f>
        <v>0</v>
      </c>
      <c r="AF112" s="3">
        <f>'D1'!AF112*AF$2</f>
        <v>0</v>
      </c>
      <c r="AG112" s="3">
        <f>'D1'!AG112*AG$2</f>
        <v>0</v>
      </c>
      <c r="AH112" s="3">
        <f>'D1'!AH112*AH$2</f>
        <v>0</v>
      </c>
      <c r="AI112" s="3">
        <f>A!AI111*AI$2</f>
        <v>0</v>
      </c>
      <c r="AJ112" s="3"/>
      <c r="AL112" s="10"/>
      <c r="AM112" s="10"/>
      <c r="AN112" s="10"/>
      <c r="AP112" s="15"/>
    </row>
    <row r="113" spans="1:42" ht="15">
      <c r="A113" s="4">
        <v>3331</v>
      </c>
      <c r="B113" s="8">
        <v>110</v>
      </c>
      <c r="C113" s="4" t="s">
        <v>131</v>
      </c>
      <c r="D113" s="3">
        <f>'D1'!D113*D$2</f>
        <v>0</v>
      </c>
      <c r="E113" s="3">
        <f>'D1'!E113*E$2</f>
        <v>0</v>
      </c>
      <c r="F113" s="3">
        <f>'D1'!F113*F$2</f>
        <v>63.74023747204036</v>
      </c>
      <c r="G113" s="3">
        <f>'D1'!G113*G$2</f>
        <v>0</v>
      </c>
      <c r="H113" s="3">
        <f>'D1'!H113*H$2</f>
        <v>0</v>
      </c>
      <c r="I113" s="3">
        <f>'D1'!I113*I$2</f>
        <v>0</v>
      </c>
      <c r="J113" s="3">
        <f>'D1'!J113*J$2</f>
        <v>0</v>
      </c>
      <c r="K113" s="3">
        <f>'D1'!K113*K$2</f>
        <v>0</v>
      </c>
      <c r="L113" s="3">
        <f>'D1'!L113*L$2</f>
        <v>0</v>
      </c>
      <c r="M113" s="3">
        <f>'D1'!M113*M$2</f>
        <v>0</v>
      </c>
      <c r="N113" s="3">
        <f>'D1'!N113*N$2</f>
        <v>1847.3432278321538</v>
      </c>
      <c r="O113" s="3">
        <f>'D1'!O113*O$2</f>
        <v>0</v>
      </c>
      <c r="P113" s="3">
        <f>'D1'!P113*P$2</f>
        <v>1673.4296359032812</v>
      </c>
      <c r="Q113" s="3">
        <f>'D1'!Q113*Q$2</f>
        <v>1902.845542281908</v>
      </c>
      <c r="R113" s="3">
        <f>'D1'!R113*R$2</f>
        <v>2564.9426024095737</v>
      </c>
      <c r="S113" s="3">
        <f>'D1'!S113*S$2</f>
        <v>0</v>
      </c>
      <c r="T113" s="3">
        <f>'D1'!T113*T$2</f>
        <v>0</v>
      </c>
      <c r="U113" s="3">
        <f>'D1'!U113*U$2</f>
        <v>0.03517675921816319</v>
      </c>
      <c r="V113" s="3">
        <f>'D1'!V113*V$2</f>
        <v>0</v>
      </c>
      <c r="W113" s="3">
        <f>'D1'!W113*W$2</f>
        <v>0</v>
      </c>
      <c r="X113" s="3">
        <f>'D1'!X113*X$2</f>
        <v>3672.6303330089913</v>
      </c>
      <c r="Y113" s="3">
        <f>'D1'!Y113*Y$2</f>
        <v>0</v>
      </c>
      <c r="Z113" s="3">
        <f>'D1'!Z113*Z$2</f>
        <v>13933.590511950037</v>
      </c>
      <c r="AA113" s="3">
        <f>'D1'!AA113*AA$2</f>
        <v>0</v>
      </c>
      <c r="AB113" s="3">
        <f>'D1'!AB113*AB$2</f>
        <v>0</v>
      </c>
      <c r="AC113" s="3">
        <f>'D1'!AC113*AC$2</f>
        <v>0</v>
      </c>
      <c r="AD113" s="3">
        <f>'D1'!AD113*AD$2</f>
        <v>0</v>
      </c>
      <c r="AE113" s="3">
        <f>'D1'!AE113*AE$2</f>
        <v>0</v>
      </c>
      <c r="AF113" s="3">
        <f>'D1'!AF113*AF$2</f>
        <v>0</v>
      </c>
      <c r="AG113" s="3">
        <f>'D1'!AG113*AG$2</f>
        <v>0</v>
      </c>
      <c r="AH113" s="3">
        <f>'D1'!AH113*AH$2</f>
        <v>0</v>
      </c>
      <c r="AI113" s="3">
        <f>A!AI112*AI$2</f>
        <v>0</v>
      </c>
      <c r="AJ113" s="3"/>
      <c r="AL113" s="10"/>
      <c r="AM113" s="10"/>
      <c r="AN113" s="10"/>
      <c r="AP113" s="15"/>
    </row>
    <row r="114" spans="1:42" ht="15">
      <c r="A114" s="4">
        <v>3332</v>
      </c>
      <c r="B114" s="8">
        <v>111</v>
      </c>
      <c r="C114" s="4" t="s">
        <v>132</v>
      </c>
      <c r="D114" s="3">
        <f>'D1'!D114*D$2</f>
        <v>0</v>
      </c>
      <c r="E114" s="3">
        <f>'D1'!E114*E$2</f>
        <v>0</v>
      </c>
      <c r="F114" s="3">
        <f>'D1'!F114*F$2</f>
        <v>0</v>
      </c>
      <c r="G114" s="3">
        <f>'D1'!G114*G$2</f>
        <v>0</v>
      </c>
      <c r="H114" s="3">
        <f>'D1'!H114*H$2</f>
        <v>0</v>
      </c>
      <c r="I114" s="3">
        <f>'D1'!I114*I$2</f>
        <v>0</v>
      </c>
      <c r="J114" s="3">
        <f>'D1'!J114*J$2</f>
        <v>0</v>
      </c>
      <c r="K114" s="3">
        <f>'D1'!K114*K$2</f>
        <v>0</v>
      </c>
      <c r="L114" s="3">
        <f>'D1'!L114*L$2</f>
        <v>0</v>
      </c>
      <c r="M114" s="3">
        <f>'D1'!M114*M$2</f>
        <v>0</v>
      </c>
      <c r="N114" s="3">
        <f>'D1'!N114*N$2</f>
        <v>1477.7234085151595</v>
      </c>
      <c r="O114" s="3">
        <f>'D1'!O114*O$2</f>
        <v>0</v>
      </c>
      <c r="P114" s="3">
        <f>'D1'!P114*P$2</f>
        <v>463.15680202920123</v>
      </c>
      <c r="Q114" s="3">
        <f>'D1'!Q114*Q$2</f>
        <v>749.1846218334214</v>
      </c>
      <c r="R114" s="3">
        <f>'D1'!R114*R$2</f>
        <v>1029.0184748797196</v>
      </c>
      <c r="S114" s="3">
        <f>'D1'!S114*S$2</f>
        <v>0</v>
      </c>
      <c r="T114" s="3">
        <f>'D1'!T114*T$2</f>
        <v>0</v>
      </c>
      <c r="U114" s="3">
        <f>'D1'!U114*U$2</f>
        <v>0</v>
      </c>
      <c r="V114" s="3">
        <f>'D1'!V114*V$2</f>
        <v>0</v>
      </c>
      <c r="W114" s="3">
        <f>'D1'!W114*W$2</f>
        <v>0</v>
      </c>
      <c r="X114" s="3">
        <f>'D1'!X114*X$2</f>
        <v>839.4583618305534</v>
      </c>
      <c r="Y114" s="3">
        <f>'D1'!Y114*Y$2</f>
        <v>0</v>
      </c>
      <c r="Z114" s="3">
        <f>'D1'!Z114*Z$2</f>
        <v>5981.997120300063</v>
      </c>
      <c r="AA114" s="3">
        <f>'D1'!AA114*AA$2</f>
        <v>0</v>
      </c>
      <c r="AB114" s="3">
        <f>'D1'!AB114*AB$2</f>
        <v>0</v>
      </c>
      <c r="AC114" s="3">
        <f>'D1'!AC114*AC$2</f>
        <v>0</v>
      </c>
      <c r="AD114" s="3">
        <f>'D1'!AD114*AD$2</f>
        <v>0</v>
      </c>
      <c r="AE114" s="3">
        <f>'D1'!AE114*AE$2</f>
        <v>0</v>
      </c>
      <c r="AF114" s="3">
        <f>'D1'!AF114*AF$2</f>
        <v>0</v>
      </c>
      <c r="AG114" s="3">
        <f>'D1'!AG114*AG$2</f>
        <v>0</v>
      </c>
      <c r="AH114" s="3">
        <f>'D1'!AH114*AH$2</f>
        <v>0</v>
      </c>
      <c r="AI114" s="3">
        <f>A!AI113*AI$2</f>
        <v>0</v>
      </c>
      <c r="AJ114" s="3"/>
      <c r="AL114" s="10"/>
      <c r="AM114" s="10"/>
      <c r="AN114" s="10"/>
      <c r="AP114" s="15"/>
    </row>
    <row r="115" spans="1:42" ht="15">
      <c r="A115" s="4">
        <v>3341</v>
      </c>
      <c r="B115" s="8">
        <v>112</v>
      </c>
      <c r="C115" s="4" t="s">
        <v>133</v>
      </c>
      <c r="D115" s="3">
        <f>'D1'!D115*D$2</f>
        <v>0</v>
      </c>
      <c r="E115" s="3">
        <f>'D1'!E115*E$2</f>
        <v>0</v>
      </c>
      <c r="F115" s="3">
        <f>'D1'!F115*F$2</f>
        <v>4399.846947720175</v>
      </c>
      <c r="G115" s="3">
        <f>'D1'!G115*G$2</f>
        <v>0</v>
      </c>
      <c r="H115" s="3">
        <f>'D1'!H115*H$2</f>
        <v>0</v>
      </c>
      <c r="I115" s="3">
        <f>'D1'!I115*I$2</f>
        <v>0</v>
      </c>
      <c r="J115" s="3">
        <f>'D1'!J115*J$2</f>
        <v>0</v>
      </c>
      <c r="K115" s="3">
        <f>'D1'!K115*K$2</f>
        <v>0</v>
      </c>
      <c r="L115" s="3">
        <f>'D1'!L115*L$2</f>
        <v>0</v>
      </c>
      <c r="M115" s="3">
        <f>'D1'!M115*M$2</f>
        <v>0</v>
      </c>
      <c r="N115" s="3">
        <f>'D1'!N115*N$2</f>
        <v>201526.70295890115</v>
      </c>
      <c r="O115" s="3">
        <f>'D1'!O115*O$2</f>
        <v>695.1451387876665</v>
      </c>
      <c r="P115" s="3">
        <f>'D1'!P115*P$2</f>
        <v>14623.211114070522</v>
      </c>
      <c r="Q115" s="3">
        <f>'D1'!Q115*Q$2</f>
        <v>79.22731622366243</v>
      </c>
      <c r="R115" s="3">
        <f>'D1'!R115*R$2</f>
        <v>171.08065776939327</v>
      </c>
      <c r="S115" s="3">
        <f>'D1'!S115*S$2</f>
        <v>0</v>
      </c>
      <c r="T115" s="3">
        <f>'D1'!T115*T$2</f>
        <v>0</v>
      </c>
      <c r="U115" s="3">
        <f>'D1'!U115*U$2</f>
        <v>0.08038675334182359</v>
      </c>
      <c r="V115" s="3">
        <f>'D1'!V115*V$2</f>
        <v>32.30905333317816</v>
      </c>
      <c r="W115" s="3">
        <f>'D1'!W115*W$2</f>
        <v>0</v>
      </c>
      <c r="X115" s="3">
        <f>'D1'!X115*X$2</f>
        <v>125053.0628389652</v>
      </c>
      <c r="Y115" s="3">
        <f>'D1'!Y115*Y$2</f>
        <v>0</v>
      </c>
      <c r="Z115" s="3">
        <f>'D1'!Z115*Z$2</f>
        <v>76370.31941355029</v>
      </c>
      <c r="AA115" s="3">
        <f>'D1'!AA115*AA$2</f>
        <v>0</v>
      </c>
      <c r="AB115" s="3">
        <f>'D1'!AB115*AB$2</f>
        <v>0</v>
      </c>
      <c r="AC115" s="3">
        <f>'D1'!AC115*AC$2</f>
        <v>0</v>
      </c>
      <c r="AD115" s="3">
        <f>'D1'!AD115*AD$2</f>
        <v>0</v>
      </c>
      <c r="AE115" s="3">
        <f>'D1'!AE115*AE$2</f>
        <v>0</v>
      </c>
      <c r="AF115" s="3">
        <f>'D1'!AF115*AF$2</f>
        <v>0</v>
      </c>
      <c r="AG115" s="3">
        <f>'D1'!AG115*AG$2</f>
        <v>0</v>
      </c>
      <c r="AH115" s="3">
        <f>'D1'!AH115*AH$2</f>
        <v>0</v>
      </c>
      <c r="AI115" s="3">
        <f>A!AI114*AI$2</f>
        <v>0</v>
      </c>
      <c r="AJ115" s="3"/>
      <c r="AL115" s="10"/>
      <c r="AM115" s="10"/>
      <c r="AN115" s="10"/>
      <c r="AP115" s="15"/>
    </row>
    <row r="116" spans="1:42" ht="15">
      <c r="A116" s="4">
        <v>3359</v>
      </c>
      <c r="B116" s="8">
        <v>113</v>
      </c>
      <c r="C116" s="4" t="s">
        <v>134</v>
      </c>
      <c r="D116" s="3">
        <f>'D1'!D116*D$2</f>
        <v>0</v>
      </c>
      <c r="E116" s="3">
        <f>'D1'!E116*E$2</f>
        <v>0</v>
      </c>
      <c r="F116" s="3">
        <f>'D1'!F116*F$2</f>
        <v>4782.288372552417</v>
      </c>
      <c r="G116" s="3">
        <f>'D1'!G116*G$2</f>
        <v>0</v>
      </c>
      <c r="H116" s="3">
        <f>'D1'!H116*H$2</f>
        <v>0</v>
      </c>
      <c r="I116" s="3">
        <f>'D1'!I116*I$2</f>
        <v>0</v>
      </c>
      <c r="J116" s="3">
        <f>'D1'!J116*J$2</f>
        <v>0</v>
      </c>
      <c r="K116" s="3">
        <f>'D1'!K116*K$2</f>
        <v>0</v>
      </c>
      <c r="L116" s="3">
        <f>'D1'!L116*L$2</f>
        <v>0</v>
      </c>
      <c r="M116" s="3">
        <f>'D1'!M116*M$2</f>
        <v>0</v>
      </c>
      <c r="N116" s="3">
        <f>'D1'!N116*N$2</f>
        <v>165412.0498972942</v>
      </c>
      <c r="O116" s="3">
        <f>'D1'!O116*O$2</f>
        <v>4772.255615595613</v>
      </c>
      <c r="P116" s="3">
        <f>'D1'!P116*P$2</f>
        <v>42402.280914353054</v>
      </c>
      <c r="Q116" s="3">
        <f>'D1'!Q116*Q$2</f>
        <v>2323.306299433291</v>
      </c>
      <c r="R116" s="3">
        <f>'D1'!R116*R$2</f>
        <v>7966.6559634623945</v>
      </c>
      <c r="S116" s="3">
        <f>'D1'!S116*S$2</f>
        <v>0</v>
      </c>
      <c r="T116" s="3">
        <f>'D1'!T116*T$2</f>
        <v>0</v>
      </c>
      <c r="U116" s="3">
        <f>'D1'!U116*U$2</f>
        <v>1567.4934533765497</v>
      </c>
      <c r="V116" s="3">
        <f>'D1'!V116*V$2</f>
        <v>1582.9504955556988</v>
      </c>
      <c r="W116" s="3">
        <f>'D1'!W116*W$2</f>
        <v>36.332532011762666</v>
      </c>
      <c r="X116" s="3">
        <f>'D1'!X116*X$2</f>
        <v>51495.5238835511</v>
      </c>
      <c r="Y116" s="3">
        <f>'D1'!Y116*Y$2</f>
        <v>59.164462767758096</v>
      </c>
      <c r="Z116" s="3">
        <f>'D1'!Z116*Z$2</f>
        <v>65650.28071275016</v>
      </c>
      <c r="AA116" s="3">
        <f>'D1'!AA116*AA$2</f>
        <v>0</v>
      </c>
      <c r="AB116" s="3">
        <f>'D1'!AB116*AB$2</f>
        <v>0</v>
      </c>
      <c r="AC116" s="3">
        <f>'D1'!AC116*AC$2</f>
        <v>0</v>
      </c>
      <c r="AD116" s="3">
        <f>'D1'!AD116*AD$2</f>
        <v>0</v>
      </c>
      <c r="AE116" s="3">
        <f>'D1'!AE116*AE$2</f>
        <v>0</v>
      </c>
      <c r="AF116" s="3">
        <f>'D1'!AF116*AF$2</f>
        <v>0</v>
      </c>
      <c r="AG116" s="3">
        <f>'D1'!AG116*AG$2</f>
        <v>0</v>
      </c>
      <c r="AH116" s="3">
        <f>'D1'!AH116*AH$2</f>
        <v>0</v>
      </c>
      <c r="AI116" s="3">
        <f>A!AI115*AI$2</f>
        <v>0</v>
      </c>
      <c r="AJ116" s="3"/>
      <c r="AL116" s="10"/>
      <c r="AM116" s="10"/>
      <c r="AN116" s="10"/>
      <c r="AP116" s="15"/>
    </row>
    <row r="117" spans="1:42" ht="15">
      <c r="A117" s="4">
        <v>3411</v>
      </c>
      <c r="B117" s="8">
        <v>114</v>
      </c>
      <c r="C117" s="4" t="s">
        <v>135</v>
      </c>
      <c r="D117" s="3">
        <f>'D1'!D117*D$2</f>
        <v>0</v>
      </c>
      <c r="E117" s="3">
        <f>'D1'!E117*E$2</f>
        <v>0</v>
      </c>
      <c r="F117" s="3">
        <f>'D1'!F117*F$2</f>
        <v>2741.715492371857</v>
      </c>
      <c r="G117" s="3">
        <f>'D1'!G117*G$2</f>
        <v>0</v>
      </c>
      <c r="H117" s="3">
        <f>'D1'!H117*H$2</f>
        <v>0</v>
      </c>
      <c r="I117" s="3">
        <f>'D1'!I117*I$2</f>
        <v>0</v>
      </c>
      <c r="J117" s="3">
        <f>'D1'!J117*J$2</f>
        <v>0</v>
      </c>
      <c r="K117" s="3">
        <f>'D1'!K117*K$2</f>
        <v>0</v>
      </c>
      <c r="L117" s="3">
        <f>'D1'!L117*L$2</f>
        <v>0</v>
      </c>
      <c r="M117" s="3">
        <f>'D1'!M117*M$2</f>
        <v>0</v>
      </c>
      <c r="N117" s="3">
        <f>'D1'!N117*N$2</f>
        <v>27578.627254772364</v>
      </c>
      <c r="O117" s="3">
        <f>'D1'!O117*O$2</f>
        <v>766.1979085066148</v>
      </c>
      <c r="P117" s="3">
        <f>'D1'!P117*P$2</f>
        <v>9962.006572219341</v>
      </c>
      <c r="Q117" s="3">
        <f>'D1'!Q117*Q$2</f>
        <v>1255.1274833313532</v>
      </c>
      <c r="R117" s="3">
        <f>'D1'!R117*R$2</f>
        <v>885.8176280060889</v>
      </c>
      <c r="S117" s="3">
        <f>'D1'!S117*S$2</f>
        <v>0</v>
      </c>
      <c r="T117" s="3">
        <f>'D1'!T117*T$2</f>
        <v>0</v>
      </c>
      <c r="U117" s="3">
        <f>'D1'!U117*U$2</f>
        <v>0.08038675334182359</v>
      </c>
      <c r="V117" s="3">
        <f>'D1'!V117*V$2</f>
        <v>0</v>
      </c>
      <c r="W117" s="3">
        <f>'D1'!W117*W$2</f>
        <v>0.4051925543165943</v>
      </c>
      <c r="X117" s="3">
        <f>'D1'!X117*X$2</f>
        <v>24186.894050246505</v>
      </c>
      <c r="Y117" s="3">
        <f>'D1'!Y117*Y$2</f>
        <v>108.25669125735973</v>
      </c>
      <c r="Z117" s="3">
        <f>'D1'!Z117*Z$2</f>
        <v>53159.18666714997</v>
      </c>
      <c r="AA117" s="3">
        <f>'D1'!AA117*AA$2</f>
        <v>0</v>
      </c>
      <c r="AB117" s="3">
        <f>'D1'!AB117*AB$2</f>
        <v>0</v>
      </c>
      <c r="AC117" s="3">
        <f>'D1'!AC117*AC$2</f>
        <v>0</v>
      </c>
      <c r="AD117" s="3">
        <f>'D1'!AD117*AD$2</f>
        <v>0</v>
      </c>
      <c r="AE117" s="3">
        <f>'D1'!AE117*AE$2</f>
        <v>0</v>
      </c>
      <c r="AF117" s="3">
        <f>'D1'!AF117*AF$2</f>
        <v>0</v>
      </c>
      <c r="AG117" s="3">
        <f>'D1'!AG117*AG$2</f>
        <v>0</v>
      </c>
      <c r="AH117" s="3">
        <f>'D1'!AH117*AH$2</f>
        <v>0</v>
      </c>
      <c r="AI117" s="3">
        <f>A!AI116*AI$2</f>
        <v>0</v>
      </c>
      <c r="AJ117" s="3"/>
      <c r="AL117" s="10"/>
      <c r="AM117" s="10"/>
      <c r="AN117" s="10"/>
      <c r="AP117" s="15"/>
    </row>
    <row r="118" spans="1:42" ht="15">
      <c r="A118" s="4">
        <v>3421</v>
      </c>
      <c r="B118" s="8">
        <v>115</v>
      </c>
      <c r="C118" s="4" t="s">
        <v>136</v>
      </c>
      <c r="D118" s="3">
        <f>'D1'!D118*D$2</f>
        <v>0</v>
      </c>
      <c r="E118" s="3">
        <f>'D1'!E118*E$2</f>
        <v>0</v>
      </c>
      <c r="F118" s="3">
        <f>'D1'!F118*F$2</f>
        <v>4591.067660136296</v>
      </c>
      <c r="G118" s="3">
        <f>'D1'!G118*G$2</f>
        <v>0</v>
      </c>
      <c r="H118" s="3">
        <f>'D1'!H118*H$2</f>
        <v>0</v>
      </c>
      <c r="I118" s="3">
        <f>'D1'!I118*I$2</f>
        <v>0</v>
      </c>
      <c r="J118" s="3">
        <f>'D1'!J118*J$2</f>
        <v>0</v>
      </c>
      <c r="K118" s="3">
        <f>'D1'!K118*K$2</f>
        <v>0</v>
      </c>
      <c r="L118" s="3">
        <f>'D1'!L118*L$2</f>
        <v>0</v>
      </c>
      <c r="M118" s="3">
        <f>'D1'!M118*M$2</f>
        <v>0</v>
      </c>
      <c r="N118" s="3">
        <f>'D1'!N118*N$2</f>
        <v>63868.64186664868</v>
      </c>
      <c r="O118" s="3">
        <f>'D1'!O118*O$2</f>
        <v>1464.2730584159174</v>
      </c>
      <c r="P118" s="3">
        <f>'D1'!P118*P$2</f>
        <v>49712.16341780927</v>
      </c>
      <c r="Q118" s="3">
        <f>'D1'!Q118*Q$2</f>
        <v>4781.438031738393</v>
      </c>
      <c r="R118" s="3">
        <f>'D1'!R118*R$2</f>
        <v>1457.987383434927</v>
      </c>
      <c r="S118" s="3">
        <f>'D1'!S118*S$2</f>
        <v>0</v>
      </c>
      <c r="T118" s="3">
        <f>'D1'!T118*T$2</f>
        <v>0</v>
      </c>
      <c r="U118" s="3">
        <f>'D1'!U118*U$2</f>
        <v>7.234807885878553</v>
      </c>
      <c r="V118" s="3">
        <f>'D1'!V118*V$2</f>
        <v>0</v>
      </c>
      <c r="W118" s="3">
        <f>'D1'!W118*W$2</f>
        <v>91.50765947921978</v>
      </c>
      <c r="X118" s="3">
        <f>'D1'!X118*X$2</f>
        <v>102387.68706953576</v>
      </c>
      <c r="Y118" s="3">
        <f>'D1'!Y118*Y$2</f>
        <v>21.41341145749987</v>
      </c>
      <c r="Z118" s="3">
        <f>'D1'!Z118*Z$2</f>
        <v>157516.74872684997</v>
      </c>
      <c r="AA118" s="3">
        <f>'D1'!AA118*AA$2</f>
        <v>0</v>
      </c>
      <c r="AB118" s="3">
        <f>'D1'!AB118*AB$2</f>
        <v>0</v>
      </c>
      <c r="AC118" s="3">
        <f>'D1'!AC118*AC$2</f>
        <v>0</v>
      </c>
      <c r="AD118" s="3">
        <f>'D1'!AD118*AD$2</f>
        <v>0</v>
      </c>
      <c r="AE118" s="3">
        <f>'D1'!AE118*AE$2</f>
        <v>0</v>
      </c>
      <c r="AF118" s="3">
        <f>'D1'!AF118*AF$2</f>
        <v>0</v>
      </c>
      <c r="AG118" s="3">
        <f>'D1'!AG118*AG$2</f>
        <v>0</v>
      </c>
      <c r="AH118" s="3">
        <f>'D1'!AH118*AH$2</f>
        <v>0</v>
      </c>
      <c r="AI118" s="3">
        <f>A!AI117*AI$2</f>
        <v>0</v>
      </c>
      <c r="AJ118" s="3"/>
      <c r="AL118" s="10"/>
      <c r="AM118" s="10"/>
      <c r="AN118" s="10"/>
      <c r="AP118" s="15"/>
    </row>
    <row r="119" spans="1:42" s="8" customFormat="1" ht="15">
      <c r="A119" s="8">
        <v>3511</v>
      </c>
      <c r="B119" s="8">
        <v>116</v>
      </c>
      <c r="C119" s="8" t="s">
        <v>137</v>
      </c>
      <c r="D119" s="9">
        <f>'D1'!D119*D$2</f>
        <v>0</v>
      </c>
      <c r="E119" s="9">
        <f>'D1'!E119*E$2</f>
        <v>0</v>
      </c>
      <c r="F119" s="9">
        <f>'D1'!F119*F$2</f>
        <v>12689.618943384201</v>
      </c>
      <c r="G119" s="9">
        <f>'D1'!G119*G$2</f>
        <v>0</v>
      </c>
      <c r="H119" s="9">
        <f>'D1'!H119*H$2</f>
        <v>0</v>
      </c>
      <c r="I119" s="9">
        <f>'D1'!I119*I$2</f>
        <v>0</v>
      </c>
      <c r="J119" s="9">
        <f>'D1'!J119*J$2</f>
        <v>0</v>
      </c>
      <c r="K119" s="9">
        <f>'D1'!K119*K$2</f>
        <v>0</v>
      </c>
      <c r="L119" s="9">
        <f>'D1'!L119*L$2</f>
        <v>0</v>
      </c>
      <c r="M119" s="9">
        <f>'D1'!M119*M$2</f>
        <v>0</v>
      </c>
      <c r="N119" s="9">
        <f>'D1'!N119*N$2</f>
        <v>10680.425453871478</v>
      </c>
      <c r="O119" s="9">
        <f>'D1'!O119*O$2</f>
        <v>14893.979037897287</v>
      </c>
      <c r="P119" s="9">
        <f>'D1'!P119*P$2</f>
        <v>15522.645082296587</v>
      </c>
      <c r="Q119" s="9">
        <f>'D1'!Q119*Q$2</f>
        <v>5093.482461425913</v>
      </c>
      <c r="R119" s="9">
        <f>'D1'!R119*R$2</f>
        <v>53254.874235355535</v>
      </c>
      <c r="S119" s="9">
        <f>'D1'!S119*S$2</f>
        <v>0</v>
      </c>
      <c r="T119" s="9">
        <f>'D1'!T119*T$2</f>
        <v>0</v>
      </c>
      <c r="U119" s="9">
        <f>'D1'!U119*U$2</f>
        <v>0.5100630212370889</v>
      </c>
      <c r="V119" s="9">
        <f>'D1'!V119*V$2</f>
        <v>1544.0562110948936</v>
      </c>
      <c r="W119" s="9">
        <f>'D1'!W119*W$2</f>
        <v>0</v>
      </c>
      <c r="X119" s="9">
        <f>'D1'!X119*X$2</f>
        <v>18861.58006738353</v>
      </c>
      <c r="Y119" s="9">
        <f>'D1'!Y119*Y$2</f>
        <v>61.70234857012885</v>
      </c>
      <c r="Z119" s="9">
        <f>'D1'!Z119*Z$2</f>
        <v>49046.636855250006</v>
      </c>
      <c r="AA119" s="9">
        <f>'D1'!AA119*AA$2</f>
        <v>0</v>
      </c>
      <c r="AB119" s="9">
        <f>'D1'!AB119*AB$2</f>
        <v>0</v>
      </c>
      <c r="AC119" s="9">
        <f>'D1'!AC119*AC$2</f>
        <v>0</v>
      </c>
      <c r="AD119" s="9">
        <f>'D1'!AD119*AD$2</f>
        <v>0</v>
      </c>
      <c r="AE119" s="9">
        <f>'D1'!AE119*AE$2</f>
        <v>0</v>
      </c>
      <c r="AF119" s="9">
        <f>'D1'!AF119*AF$2</f>
        <v>0</v>
      </c>
      <c r="AG119" s="9">
        <f>'D1'!AG119*AG$2</f>
        <v>0</v>
      </c>
      <c r="AH119" s="9">
        <f>'D1'!AH119*AH$2</f>
        <v>0</v>
      </c>
      <c r="AI119" s="9">
        <f>A!AI118*AI$2</f>
        <v>0</v>
      </c>
      <c r="AJ119" s="9"/>
      <c r="AK119" s="9"/>
      <c r="AL119" s="11"/>
      <c r="AM119" s="11"/>
      <c r="AN119" s="11"/>
      <c r="AP119" s="16"/>
    </row>
    <row r="120" spans="1:42" s="8" customFormat="1" ht="15">
      <c r="A120" s="8">
        <v>3521</v>
      </c>
      <c r="B120" s="8">
        <v>117</v>
      </c>
      <c r="C120" s="8" t="s">
        <v>138</v>
      </c>
      <c r="D120" s="9">
        <f>'D1'!D120*D$2</f>
        <v>0</v>
      </c>
      <c r="E120" s="9">
        <f>'D1'!E120*E$2</f>
        <v>0</v>
      </c>
      <c r="F120" s="9">
        <f>'D1'!F120*F$2</f>
        <v>2932.936204787978</v>
      </c>
      <c r="G120" s="9">
        <f>'D1'!G120*G$2</f>
        <v>0</v>
      </c>
      <c r="H120" s="9">
        <f>'D1'!H120*H$2</f>
        <v>0</v>
      </c>
      <c r="I120" s="9">
        <f>'D1'!I120*I$2</f>
        <v>0</v>
      </c>
      <c r="J120" s="9">
        <f>'D1'!J120*J$2</f>
        <v>0</v>
      </c>
      <c r="K120" s="9">
        <f>'D1'!K120*K$2</f>
        <v>0</v>
      </c>
      <c r="L120" s="9">
        <f>'D1'!L120*L$2</f>
        <v>0</v>
      </c>
      <c r="M120" s="9">
        <f>'D1'!M120*M$2</f>
        <v>0</v>
      </c>
      <c r="N120" s="9">
        <f>'D1'!N120*N$2</f>
        <v>14558.788016065055</v>
      </c>
      <c r="O120" s="9">
        <f>'D1'!O120*O$2</f>
        <v>3588.5311221492866</v>
      </c>
      <c r="P120" s="9">
        <f>'D1'!P120*P$2</f>
        <v>3603.938865790266</v>
      </c>
      <c r="Q120" s="9">
        <f>'D1'!Q120*Q$2</f>
        <v>1853.5022137567382</v>
      </c>
      <c r="R120" s="9">
        <f>'D1'!R120*R$2</f>
        <v>2850.710664091106</v>
      </c>
      <c r="S120" s="9">
        <f>'D1'!S120*S$2</f>
        <v>0</v>
      </c>
      <c r="T120" s="9">
        <f>'D1'!T120*T$2</f>
        <v>0</v>
      </c>
      <c r="U120" s="9">
        <f>'D1'!U120*U$2</f>
        <v>0</v>
      </c>
      <c r="V120" s="9">
        <f>'D1'!V120*V$2</f>
        <v>379.21639799986036</v>
      </c>
      <c r="W120" s="9">
        <f>'D1'!W120*W$2</f>
        <v>0</v>
      </c>
      <c r="X120" s="9">
        <f>'D1'!X120*X$2</f>
        <v>4328.457178189672</v>
      </c>
      <c r="Y120" s="9">
        <f>'D1'!Y120*Y$2</f>
        <v>0</v>
      </c>
      <c r="Z120" s="9">
        <f>'D1'!Z120*Z$2</f>
        <v>33084.88342695023</v>
      </c>
      <c r="AA120" s="9">
        <f>'D1'!AA120*AA$2</f>
        <v>0</v>
      </c>
      <c r="AB120" s="9">
        <f>'D1'!AB120*AB$2</f>
        <v>0</v>
      </c>
      <c r="AC120" s="9">
        <f>'D1'!AC120*AC$2</f>
        <v>0</v>
      </c>
      <c r="AD120" s="9">
        <f>'D1'!AD120*AD$2</f>
        <v>0</v>
      </c>
      <c r="AE120" s="9">
        <f>'D1'!AE120*AE$2</f>
        <v>0</v>
      </c>
      <c r="AF120" s="9">
        <f>'D1'!AF120*AF$2</f>
        <v>0</v>
      </c>
      <c r="AG120" s="9">
        <f>'D1'!AG120*AG$2</f>
        <v>0</v>
      </c>
      <c r="AH120" s="9">
        <f>'D1'!AH120*AH$2</f>
        <v>0</v>
      </c>
      <c r="AI120" s="9">
        <f>A!AI119*AI$2</f>
        <v>0</v>
      </c>
      <c r="AJ120" s="9"/>
      <c r="AK120" s="9"/>
      <c r="AL120" s="11"/>
      <c r="AM120" s="11"/>
      <c r="AN120" s="11"/>
      <c r="AP120" s="16"/>
    </row>
    <row r="121" spans="1:42" s="8" customFormat="1" ht="15">
      <c r="A121" s="8">
        <v>3531</v>
      </c>
      <c r="B121" s="8">
        <v>118</v>
      </c>
      <c r="C121" s="8" t="s">
        <v>139</v>
      </c>
      <c r="D121" s="9">
        <f>'D1'!D121*D$2</f>
        <v>0</v>
      </c>
      <c r="E121" s="9">
        <f>'D1'!E121*E$2</f>
        <v>0</v>
      </c>
      <c r="F121" s="9">
        <f>'D1'!F121*F$2</f>
        <v>1594.391217876277</v>
      </c>
      <c r="G121" s="9">
        <f>'D1'!G121*G$2</f>
        <v>0</v>
      </c>
      <c r="H121" s="9">
        <f>'D1'!H121*H$2</f>
        <v>0</v>
      </c>
      <c r="I121" s="9">
        <f>'D1'!I121*I$2</f>
        <v>0</v>
      </c>
      <c r="J121" s="9">
        <f>'D1'!J121*J$2</f>
        <v>0</v>
      </c>
      <c r="K121" s="9">
        <f>'D1'!K121*K$2</f>
        <v>0</v>
      </c>
      <c r="L121" s="9">
        <f>'D1'!L121*L$2</f>
        <v>0</v>
      </c>
      <c r="M121" s="9">
        <f>'D1'!M121*M$2</f>
        <v>0</v>
      </c>
      <c r="N121" s="9">
        <f>'D1'!N121*N$2</f>
        <v>4340.19836915237</v>
      </c>
      <c r="O121" s="9">
        <f>'D1'!O121*O$2</f>
        <v>836.5181754425087</v>
      </c>
      <c r="P121" s="9">
        <f>'D1'!P121*P$2</f>
        <v>1337.7787987185063</v>
      </c>
      <c r="Q121" s="9">
        <f>'D1'!Q121*Q$2</f>
        <v>578.2204131404148</v>
      </c>
      <c r="R121" s="9">
        <f>'D1'!R121*R$2</f>
        <v>628.5630092861368</v>
      </c>
      <c r="S121" s="9">
        <f>'D1'!S121*S$2</f>
        <v>0</v>
      </c>
      <c r="T121" s="9">
        <f>'D1'!T121*T$2</f>
        <v>0</v>
      </c>
      <c r="U121" s="9">
        <f>'D1'!U121*U$2</f>
        <v>0.5100630212370889</v>
      </c>
      <c r="V121" s="9">
        <f>'D1'!V121*V$2</f>
        <v>77.75280549477786</v>
      </c>
      <c r="W121" s="9">
        <f>'D1'!W121*W$2</f>
        <v>0</v>
      </c>
      <c r="X121" s="9">
        <f>'D1'!X121*X$2</f>
        <v>4249.757956767658</v>
      </c>
      <c r="Y121" s="9">
        <f>'D1'!Y121*Y$2</f>
        <v>0</v>
      </c>
      <c r="Z121" s="9">
        <f>'D1'!Z121*Z$2</f>
        <v>1543.2310957497598</v>
      </c>
      <c r="AA121" s="9">
        <f>'D1'!AA121*AA$2</f>
        <v>0</v>
      </c>
      <c r="AB121" s="9">
        <f>'D1'!AB121*AB$2</f>
        <v>0</v>
      </c>
      <c r="AC121" s="9">
        <f>'D1'!AC121*AC$2</f>
        <v>0</v>
      </c>
      <c r="AD121" s="9">
        <f>'D1'!AD121*AD$2</f>
        <v>0</v>
      </c>
      <c r="AE121" s="9">
        <f>'D1'!AE121*AE$2</f>
        <v>0</v>
      </c>
      <c r="AF121" s="9">
        <f>'D1'!AF121*AF$2</f>
        <v>0</v>
      </c>
      <c r="AG121" s="9">
        <f>'D1'!AG121*AG$2</f>
        <v>0</v>
      </c>
      <c r="AH121" s="9">
        <f>'D1'!AH121*AH$2</f>
        <v>0</v>
      </c>
      <c r="AI121" s="9">
        <f>A!AI120*AI$2</f>
        <v>0</v>
      </c>
      <c r="AJ121" s="9"/>
      <c r="AK121" s="9"/>
      <c r="AL121" s="11"/>
      <c r="AM121" s="11"/>
      <c r="AN121" s="11"/>
      <c r="AP121" s="16"/>
    </row>
    <row r="122" spans="1:42" s="8" customFormat="1" ht="15">
      <c r="A122" s="8">
        <v>3541</v>
      </c>
      <c r="B122" s="8">
        <v>119</v>
      </c>
      <c r="C122" s="8" t="s">
        <v>140</v>
      </c>
      <c r="D122" s="9">
        <f>'D1'!D122*D$2</f>
        <v>0</v>
      </c>
      <c r="E122" s="9">
        <f>'D1'!E122*E$2</f>
        <v>0</v>
      </c>
      <c r="F122" s="9">
        <f>'D1'!F122*F$2</f>
        <v>79781.53056912046</v>
      </c>
      <c r="G122" s="9">
        <f>'D1'!G122*G$2</f>
        <v>0</v>
      </c>
      <c r="H122" s="9">
        <f>'D1'!H122*H$2</f>
        <v>0</v>
      </c>
      <c r="I122" s="9">
        <f>'D1'!I122*I$2</f>
        <v>0</v>
      </c>
      <c r="J122" s="9">
        <f>'D1'!J122*J$2</f>
        <v>0</v>
      </c>
      <c r="K122" s="9">
        <f>'D1'!K122*K$2</f>
        <v>0</v>
      </c>
      <c r="L122" s="9">
        <f>'D1'!L122*L$2</f>
        <v>0</v>
      </c>
      <c r="M122" s="9">
        <f>'D1'!M122*M$2</f>
        <v>0</v>
      </c>
      <c r="N122" s="9">
        <f>'D1'!N122*N$2</f>
        <v>306800.3232765166</v>
      </c>
      <c r="O122" s="9">
        <f>'D1'!O122*O$2</f>
        <v>39130.298539541516</v>
      </c>
      <c r="P122" s="9">
        <f>'D1'!P122*P$2</f>
        <v>117070.46314864725</v>
      </c>
      <c r="Q122" s="9">
        <f>'D1'!Q122*Q$2</f>
        <v>21004.273493201672</v>
      </c>
      <c r="R122" s="9">
        <f>'D1'!R122*R$2</f>
        <v>18125.67887463659</v>
      </c>
      <c r="S122" s="9">
        <f>'D1'!S122*S$2</f>
        <v>0</v>
      </c>
      <c r="T122" s="9">
        <f>'D1'!T122*T$2</f>
        <v>0</v>
      </c>
      <c r="U122" s="9">
        <f>'D1'!U122*U$2</f>
        <v>47.75740807739984</v>
      </c>
      <c r="V122" s="9">
        <f>'D1'!V122*V$2</f>
        <v>674.0812056772038</v>
      </c>
      <c r="W122" s="9">
        <f>'D1'!W122*W$2</f>
        <v>0.09499729730291932</v>
      </c>
      <c r="X122" s="9">
        <f>'D1'!X122*X$2</f>
        <v>454251.90604562964</v>
      </c>
      <c r="Y122" s="9">
        <f>'D1'!Y122*Y$2</f>
        <v>825.9628652745542</v>
      </c>
      <c r="Z122" s="9">
        <f>'D1'!Z122*Z$2</f>
        <v>253434.85724205</v>
      </c>
      <c r="AA122" s="9">
        <f>'D1'!AA122*AA$2</f>
        <v>0</v>
      </c>
      <c r="AB122" s="9">
        <f>'D1'!AB122*AB$2</f>
        <v>0</v>
      </c>
      <c r="AC122" s="9">
        <f>'D1'!AC122*AC$2</f>
        <v>0</v>
      </c>
      <c r="AD122" s="9">
        <f>'D1'!AD122*AD$2</f>
        <v>0</v>
      </c>
      <c r="AE122" s="9">
        <f>'D1'!AE122*AE$2</f>
        <v>0</v>
      </c>
      <c r="AF122" s="9">
        <f>'D1'!AF122*AF$2</f>
        <v>0</v>
      </c>
      <c r="AG122" s="9">
        <f>'D1'!AG122*AG$2</f>
        <v>0</v>
      </c>
      <c r="AH122" s="9">
        <f>'D1'!AH122*AH$2</f>
        <v>0</v>
      </c>
      <c r="AI122" s="9">
        <f>A!AI121*AI$2</f>
        <v>0</v>
      </c>
      <c r="AJ122" s="9"/>
      <c r="AK122" s="9"/>
      <c r="AL122" s="11"/>
      <c r="AM122" s="11"/>
      <c r="AN122" s="11"/>
      <c r="AP122" s="16"/>
    </row>
    <row r="123" spans="1:42" s="8" customFormat="1" ht="15">
      <c r="A123" s="8">
        <v>3611</v>
      </c>
      <c r="B123" s="8">
        <v>120</v>
      </c>
      <c r="C123" s="8" t="s">
        <v>141</v>
      </c>
      <c r="D123" s="9">
        <f>'D1'!D123*D$2</f>
        <v>0</v>
      </c>
      <c r="E123" s="9">
        <f>'D1'!E123*E$2</f>
        <v>0</v>
      </c>
      <c r="F123" s="9">
        <f>'D1'!F123*F$2</f>
        <v>701.1426121924441</v>
      </c>
      <c r="G123" s="9">
        <f>'D1'!G123*G$2</f>
        <v>0</v>
      </c>
      <c r="H123" s="9">
        <f>'D1'!H123*H$2</f>
        <v>0</v>
      </c>
      <c r="I123" s="9">
        <f>'D1'!I123*I$2</f>
        <v>0</v>
      </c>
      <c r="J123" s="9">
        <f>'D1'!J123*J$2</f>
        <v>0</v>
      </c>
      <c r="K123" s="9">
        <f>'D1'!K123*K$2</f>
        <v>0</v>
      </c>
      <c r="L123" s="9">
        <f>'D1'!L123*L$2</f>
        <v>0</v>
      </c>
      <c r="M123" s="9">
        <f>'D1'!M123*M$2</f>
        <v>0</v>
      </c>
      <c r="N123" s="9">
        <f>'D1'!N123*N$2</f>
        <v>16622.309706728312</v>
      </c>
      <c r="O123" s="9">
        <f>'D1'!O123*O$2</f>
        <v>3625.8887639595946</v>
      </c>
      <c r="P123" s="9">
        <f>'D1'!P123*P$2</f>
        <v>11224.660234894136</v>
      </c>
      <c r="Q123" s="9">
        <f>'D1'!Q123*Q$2</f>
        <v>5044.139132900651</v>
      </c>
      <c r="R123" s="9">
        <f>'D1'!R123*R$2</f>
        <v>671.0163576955762</v>
      </c>
      <c r="S123" s="9">
        <f>'D1'!S123*S$2</f>
        <v>0</v>
      </c>
      <c r="T123" s="9">
        <f>'D1'!T123*T$2</f>
        <v>0</v>
      </c>
      <c r="U123" s="9">
        <f>'D1'!U123*U$2</f>
        <v>0</v>
      </c>
      <c r="V123" s="9">
        <f>'D1'!V123*V$2</f>
        <v>0</v>
      </c>
      <c r="W123" s="9">
        <f>'D1'!W123*W$2</f>
        <v>0</v>
      </c>
      <c r="X123" s="9">
        <f>'D1'!X123*X$2</f>
        <v>6584.501525609445</v>
      </c>
      <c r="Y123" s="9">
        <f>'D1'!Y123*Y$2</f>
        <v>0</v>
      </c>
      <c r="Z123" s="9">
        <f>'D1'!Z123*Z$2</f>
        <v>32629.23492884962</v>
      </c>
      <c r="AA123" s="9">
        <f>'D1'!AA123*AA$2</f>
        <v>0</v>
      </c>
      <c r="AB123" s="9">
        <f>'D1'!AB123*AB$2</f>
        <v>0</v>
      </c>
      <c r="AC123" s="9">
        <f>'D1'!AC123*AC$2</f>
        <v>0</v>
      </c>
      <c r="AD123" s="9">
        <f>'D1'!AD123*AD$2</f>
        <v>0</v>
      </c>
      <c r="AE123" s="9">
        <f>'D1'!AE123*AE$2</f>
        <v>0</v>
      </c>
      <c r="AF123" s="9">
        <f>'D1'!AF123*AF$2</f>
        <v>0</v>
      </c>
      <c r="AG123" s="9">
        <f>'D1'!AG123*AG$2</f>
        <v>0</v>
      </c>
      <c r="AH123" s="9">
        <f>'D1'!AH123*AH$2</f>
        <v>0</v>
      </c>
      <c r="AI123" s="9">
        <f>A!AI122*AI$2</f>
        <v>0</v>
      </c>
      <c r="AJ123" s="9"/>
      <c r="AK123" s="9"/>
      <c r="AL123" s="11"/>
      <c r="AM123" s="11"/>
      <c r="AN123" s="11"/>
      <c r="AP123" s="16"/>
    </row>
    <row r="124" spans="1:42" s="8" customFormat="1" ht="15">
      <c r="A124" s="8">
        <v>3621</v>
      </c>
      <c r="B124" s="8">
        <v>121</v>
      </c>
      <c r="C124" s="8" t="s">
        <v>142</v>
      </c>
      <c r="D124" s="9">
        <f>'D1'!D124*D$2</f>
        <v>0</v>
      </c>
      <c r="E124" s="9">
        <f>'D1'!E124*E$2</f>
        <v>0</v>
      </c>
      <c r="F124" s="9">
        <f>'D1'!F124*F$2</f>
        <v>92125.88989286349</v>
      </c>
      <c r="G124" s="9">
        <f>'D1'!G124*G$2</f>
        <v>0</v>
      </c>
      <c r="H124" s="9">
        <f>'D1'!H124*H$2</f>
        <v>0</v>
      </c>
      <c r="I124" s="9">
        <f>'D1'!I124*I$2</f>
        <v>0</v>
      </c>
      <c r="J124" s="9">
        <f>'D1'!J124*J$2</f>
        <v>0</v>
      </c>
      <c r="K124" s="9">
        <f>'D1'!K124*K$2</f>
        <v>0</v>
      </c>
      <c r="L124" s="9">
        <f>'D1'!L124*L$2</f>
        <v>0</v>
      </c>
      <c r="M124" s="9">
        <f>'D1'!M124*M$2</f>
        <v>0</v>
      </c>
      <c r="N124" s="9">
        <f>'D1'!N124*N$2</f>
        <v>6679.6121539882015</v>
      </c>
      <c r="O124" s="9">
        <f>'D1'!O124*O$2</f>
        <v>63812.712234570856</v>
      </c>
      <c r="P124" s="9">
        <f>'D1'!P124*P$2</f>
        <v>7619.342926240636</v>
      </c>
      <c r="Q124" s="9">
        <f>'D1'!Q124*Q$2</f>
        <v>357.9128759223305</v>
      </c>
      <c r="R124" s="9">
        <f>'D1'!R124*R$2</f>
        <v>6765.923198747376</v>
      </c>
      <c r="S124" s="9">
        <f>'D1'!S124*S$2</f>
        <v>0</v>
      </c>
      <c r="T124" s="9">
        <f>'D1'!T124*T$2</f>
        <v>0</v>
      </c>
      <c r="U124" s="9">
        <f>'D1'!U124*U$2</f>
        <v>0</v>
      </c>
      <c r="V124" s="9">
        <f>'D1'!V124*V$2</f>
        <v>0</v>
      </c>
      <c r="W124" s="9">
        <f>'D1'!W124*W$2</f>
        <v>0</v>
      </c>
      <c r="X124" s="9">
        <f>'D1'!X124*X$2</f>
        <v>1993.7136093478848</v>
      </c>
      <c r="Y124" s="9">
        <f>'D1'!Y124*Y$2</f>
        <v>0</v>
      </c>
      <c r="Z124" s="9">
        <f>'D1'!Z124*Z$2</f>
        <v>1029.0159526493208</v>
      </c>
      <c r="AA124" s="9">
        <f>'D1'!AA124*AA$2</f>
        <v>0</v>
      </c>
      <c r="AB124" s="9">
        <f>'D1'!AB124*AB$2</f>
        <v>0</v>
      </c>
      <c r="AC124" s="9">
        <f>'D1'!AC124*AC$2</f>
        <v>0</v>
      </c>
      <c r="AD124" s="9">
        <f>'D1'!AD124*AD$2</f>
        <v>0</v>
      </c>
      <c r="AE124" s="9">
        <f>'D1'!AE124*AE$2</f>
        <v>0</v>
      </c>
      <c r="AF124" s="9">
        <f>'D1'!AF124*AF$2</f>
        <v>0</v>
      </c>
      <c r="AG124" s="9">
        <f>'D1'!AG124*AG$2</f>
        <v>0</v>
      </c>
      <c r="AH124" s="9">
        <f>'D1'!AH124*AH$2</f>
        <v>0</v>
      </c>
      <c r="AI124" s="9">
        <f>A!AI123*AI$2</f>
        <v>0</v>
      </c>
      <c r="AJ124" s="9"/>
      <c r="AK124" s="9"/>
      <c r="AL124" s="11"/>
      <c r="AM124" s="11"/>
      <c r="AN124" s="11"/>
      <c r="AP124" s="16"/>
    </row>
    <row r="125" spans="1:42" s="8" customFormat="1" ht="15">
      <c r="A125" s="8">
        <v>3622</v>
      </c>
      <c r="B125" s="8">
        <v>122</v>
      </c>
      <c r="C125" s="8" t="s">
        <v>143</v>
      </c>
      <c r="D125" s="9">
        <f>'D1'!D125*D$2</f>
        <v>0</v>
      </c>
      <c r="E125" s="9">
        <f>'D1'!E125*E$2</f>
        <v>0</v>
      </c>
      <c r="F125" s="9">
        <f>'D1'!F125*F$2</f>
        <v>127.48047494408073</v>
      </c>
      <c r="G125" s="9">
        <f>'D1'!G125*G$2</f>
        <v>0</v>
      </c>
      <c r="H125" s="9">
        <f>'D1'!H125*H$2</f>
        <v>0</v>
      </c>
      <c r="I125" s="9">
        <f>'D1'!I125*I$2</f>
        <v>0</v>
      </c>
      <c r="J125" s="9">
        <f>'D1'!J125*J$2</f>
        <v>0</v>
      </c>
      <c r="K125" s="9">
        <f>'D1'!K125*K$2</f>
        <v>0</v>
      </c>
      <c r="L125" s="9">
        <f>'D1'!L125*L$2</f>
        <v>0</v>
      </c>
      <c r="M125" s="9">
        <f>'D1'!M125*M$2</f>
        <v>0</v>
      </c>
      <c r="N125" s="9">
        <f>'D1'!N125*N$2</f>
        <v>9511.096495829217</v>
      </c>
      <c r="O125" s="9">
        <f>'D1'!O125*O$2</f>
        <v>277.61855384644326</v>
      </c>
      <c r="P125" s="9">
        <f>'D1'!P125*P$2</f>
        <v>6025.173754970043</v>
      </c>
      <c r="Q125" s="9">
        <f>'D1'!Q125*Q$2</f>
        <v>279.3805361567768</v>
      </c>
      <c r="R125" s="9">
        <f>'D1'!R125*R$2</f>
        <v>764.7939034358159</v>
      </c>
      <c r="S125" s="9">
        <f>'D1'!S125*S$2</f>
        <v>3071.2465063102877</v>
      </c>
      <c r="T125" s="9">
        <f>'D1'!T125*T$2</f>
        <v>0</v>
      </c>
      <c r="U125" s="9">
        <f>'D1'!U125*U$2</f>
        <v>0</v>
      </c>
      <c r="V125" s="9">
        <f>'D1'!V125*V$2</f>
        <v>0</v>
      </c>
      <c r="W125" s="9">
        <f>'D1'!W125*W$2</f>
        <v>0</v>
      </c>
      <c r="X125" s="9">
        <f>'D1'!X125*X$2</f>
        <v>1232.9544689387053</v>
      </c>
      <c r="Y125" s="9">
        <f>'D1'!Y125*Y$2</f>
        <v>0</v>
      </c>
      <c r="Z125" s="9">
        <f>'D1'!Z125*Z$2</f>
        <v>11435.137436249732</v>
      </c>
      <c r="AA125" s="9">
        <f>'D1'!AA125*AA$2</f>
        <v>0</v>
      </c>
      <c r="AB125" s="9">
        <f>'D1'!AB125*AB$2</f>
        <v>0</v>
      </c>
      <c r="AC125" s="9">
        <f>'D1'!AC125*AC$2</f>
        <v>0</v>
      </c>
      <c r="AD125" s="9">
        <f>'D1'!AD125*AD$2</f>
        <v>0</v>
      </c>
      <c r="AE125" s="9">
        <f>'D1'!AE125*AE$2</f>
        <v>0</v>
      </c>
      <c r="AF125" s="9">
        <f>'D1'!AF125*AF$2</f>
        <v>0</v>
      </c>
      <c r="AG125" s="9">
        <f>'D1'!AG125*AG$2</f>
        <v>0</v>
      </c>
      <c r="AH125" s="9">
        <f>'D1'!AH125*AH$2</f>
        <v>0</v>
      </c>
      <c r="AI125" s="9">
        <f>A!AI124*AI$2</f>
        <v>0</v>
      </c>
      <c r="AJ125" s="9"/>
      <c r="AK125" s="9"/>
      <c r="AL125" s="11"/>
      <c r="AM125" s="11"/>
      <c r="AN125" s="11"/>
      <c r="AP125" s="16"/>
    </row>
    <row r="126" spans="1:42" s="8" customFormat="1" ht="15">
      <c r="A126" s="8">
        <v>3629</v>
      </c>
      <c r="B126" s="8">
        <v>123</v>
      </c>
      <c r="C126" s="8" t="s">
        <v>144</v>
      </c>
      <c r="D126" s="9">
        <f>'D1'!D126*D$2</f>
        <v>0</v>
      </c>
      <c r="E126" s="9">
        <f>'D1'!E126*E$2</f>
        <v>0</v>
      </c>
      <c r="F126" s="9">
        <f>'D1'!F126*F$2</f>
        <v>127.48047494408073</v>
      </c>
      <c r="G126" s="9">
        <f>'D1'!G126*G$2</f>
        <v>0</v>
      </c>
      <c r="H126" s="9">
        <f>'D1'!H126*H$2</f>
        <v>0</v>
      </c>
      <c r="I126" s="9">
        <f>'D1'!I126*I$2</f>
        <v>0</v>
      </c>
      <c r="J126" s="9">
        <f>'D1'!J126*J$2</f>
        <v>0</v>
      </c>
      <c r="K126" s="9">
        <f>'D1'!K126*K$2</f>
        <v>0</v>
      </c>
      <c r="L126" s="9">
        <f>'D1'!L126*L$2</f>
        <v>0</v>
      </c>
      <c r="M126" s="9">
        <f>'D1'!M126*M$2</f>
        <v>0</v>
      </c>
      <c r="N126" s="9">
        <f>'D1'!N126*N$2</f>
        <v>7171.682710993386</v>
      </c>
      <c r="O126" s="9">
        <f>'D1'!O126*O$2</f>
        <v>138.44302553320608</v>
      </c>
      <c r="P126" s="9">
        <f>'D1'!P126*P$2</f>
        <v>2702.437233268987</v>
      </c>
      <c r="Q126" s="9">
        <f>'D1'!Q126*Q$2</f>
        <v>3220.5209068424056</v>
      </c>
      <c r="R126" s="9">
        <f>'D1'!R126*R$2</f>
        <v>786.3373936735331</v>
      </c>
      <c r="S126" s="9">
        <f>'D1'!S126*S$2</f>
        <v>0</v>
      </c>
      <c r="T126" s="9">
        <f>'D1'!T126*T$2</f>
        <v>0</v>
      </c>
      <c r="U126" s="9">
        <f>'D1'!U126*U$2</f>
        <v>0.03517675921816319</v>
      </c>
      <c r="V126" s="9">
        <f>'D1'!V126*V$2</f>
        <v>0</v>
      </c>
      <c r="W126" s="9">
        <f>'D1'!W126*W$2</f>
        <v>0</v>
      </c>
      <c r="X126" s="9">
        <f>'D1'!X126*X$2</f>
        <v>2728.2396759492985</v>
      </c>
      <c r="Y126" s="9">
        <f>'D1'!Y126*Y$2</f>
        <v>0</v>
      </c>
      <c r="Z126" s="9">
        <f>'D1'!Z126*Z$2</f>
        <v>15696.446526449685</v>
      </c>
      <c r="AA126" s="9">
        <f>'D1'!AA126*AA$2</f>
        <v>0</v>
      </c>
      <c r="AB126" s="9">
        <f>'D1'!AB126*AB$2</f>
        <v>0</v>
      </c>
      <c r="AC126" s="9">
        <f>'D1'!AC126*AC$2</f>
        <v>0</v>
      </c>
      <c r="AD126" s="9">
        <f>'D1'!AD126*AD$2</f>
        <v>0</v>
      </c>
      <c r="AE126" s="9">
        <f>'D1'!AE126*AE$2</f>
        <v>0</v>
      </c>
      <c r="AF126" s="9">
        <f>'D1'!AF126*AF$2</f>
        <v>0</v>
      </c>
      <c r="AG126" s="9">
        <f>'D1'!AG126*AG$2</f>
        <v>0</v>
      </c>
      <c r="AH126" s="9">
        <f>'D1'!AH126*AH$2</f>
        <v>0</v>
      </c>
      <c r="AI126" s="9">
        <f>A!AI125*AI$2</f>
        <v>0</v>
      </c>
      <c r="AJ126" s="9"/>
      <c r="AK126" s="9"/>
      <c r="AL126" s="11"/>
      <c r="AM126" s="11"/>
      <c r="AN126" s="11"/>
      <c r="AP126" s="16"/>
    </row>
    <row r="127" spans="1:42" s="8" customFormat="1" ht="15">
      <c r="A127" s="8">
        <v>3711</v>
      </c>
      <c r="B127" s="8">
        <v>124</v>
      </c>
      <c r="C127" s="8" t="s">
        <v>145</v>
      </c>
      <c r="D127" s="9">
        <f>'D1'!D127*D$2</f>
        <v>0</v>
      </c>
      <c r="E127" s="9">
        <f>'D1'!E127*E$2</f>
        <v>0</v>
      </c>
      <c r="F127" s="9">
        <f>'D1'!F127*F$2</f>
        <v>1849.3521677644387</v>
      </c>
      <c r="G127" s="9">
        <f>'D1'!G127*G$2</f>
        <v>0</v>
      </c>
      <c r="H127" s="9">
        <f>'D1'!H127*H$2</f>
        <v>0</v>
      </c>
      <c r="I127" s="9">
        <f>'D1'!I127*I$2</f>
        <v>0</v>
      </c>
      <c r="J127" s="9">
        <f>'D1'!J127*J$2</f>
        <v>0</v>
      </c>
      <c r="K127" s="9">
        <f>'D1'!K127*K$2</f>
        <v>0</v>
      </c>
      <c r="L127" s="9">
        <f>'D1'!L127*L$2</f>
        <v>0</v>
      </c>
      <c r="M127" s="9">
        <f>'D1'!M127*M$2</f>
        <v>0</v>
      </c>
      <c r="N127" s="9">
        <f>'D1'!N127*N$2</f>
        <v>10189.11076561911</v>
      </c>
      <c r="O127" s="9">
        <f>'D1'!O127*O$2</f>
        <v>382.36645147252045</v>
      </c>
      <c r="P127" s="9">
        <f>'D1'!P127*P$2</f>
        <v>5122.29367958553</v>
      </c>
      <c r="Q127" s="9">
        <f>'D1'!Q127*Q$2</f>
        <v>148.0299855756935</v>
      </c>
      <c r="R127" s="9">
        <f>'D1'!R127*R$2</f>
        <v>86.17396095051446</v>
      </c>
      <c r="S127" s="9">
        <f>'D1'!S127*S$2</f>
        <v>0</v>
      </c>
      <c r="T127" s="9">
        <f>'D1'!T127*T$2</f>
        <v>0</v>
      </c>
      <c r="U127" s="9">
        <f>'D1'!U127*U$2</f>
        <v>0</v>
      </c>
      <c r="V127" s="9">
        <f>'D1'!V127*V$2</f>
        <v>101.26557333316654</v>
      </c>
      <c r="W127" s="9">
        <f>'D1'!W127*W$2</f>
        <v>0</v>
      </c>
      <c r="X127" s="9">
        <f>'D1'!X127*X$2</f>
        <v>472.195328530167</v>
      </c>
      <c r="Y127" s="9">
        <f>'D1'!Y127*Y$2</f>
        <v>0</v>
      </c>
      <c r="Z127" s="9">
        <f>'D1'!Z127*Z$2</f>
        <v>19092.72626999982</v>
      </c>
      <c r="AA127" s="9">
        <f>'D1'!AA127*AA$2</f>
        <v>0</v>
      </c>
      <c r="AB127" s="9">
        <f>'D1'!AB127*AB$2</f>
        <v>0</v>
      </c>
      <c r="AC127" s="9">
        <f>'D1'!AC127*AC$2</f>
        <v>0</v>
      </c>
      <c r="AD127" s="9">
        <f>'D1'!AD127*AD$2</f>
        <v>0</v>
      </c>
      <c r="AE127" s="9">
        <f>'D1'!AE127*AE$2</f>
        <v>0</v>
      </c>
      <c r="AF127" s="9">
        <f>'D1'!AF127*AF$2</f>
        <v>0</v>
      </c>
      <c r="AG127" s="9">
        <f>'D1'!AG127*AG$2</f>
        <v>0</v>
      </c>
      <c r="AH127" s="9">
        <f>'D1'!AH127*AH$2</f>
        <v>0</v>
      </c>
      <c r="AI127" s="9">
        <f>A!AI126*AI$2</f>
        <v>0</v>
      </c>
      <c r="AJ127" s="9"/>
      <c r="AK127" s="9"/>
      <c r="AL127" s="11"/>
      <c r="AM127" s="11"/>
      <c r="AN127" s="11"/>
      <c r="AP127" s="16"/>
    </row>
    <row r="128" spans="1:42" s="8" customFormat="1" ht="15">
      <c r="A128" s="8">
        <v>3712</v>
      </c>
      <c r="B128" s="8">
        <v>125</v>
      </c>
      <c r="C128" s="8" t="s">
        <v>146</v>
      </c>
      <c r="D128" s="9">
        <f>'D1'!D128*D$2</f>
        <v>0</v>
      </c>
      <c r="E128" s="9">
        <f>'D1'!E128*E$2</f>
        <v>0</v>
      </c>
      <c r="F128" s="9">
        <f>'D1'!F128*F$2</f>
        <v>382.4414248322422</v>
      </c>
      <c r="G128" s="9">
        <f>'D1'!G128*G$2</f>
        <v>0</v>
      </c>
      <c r="H128" s="9">
        <f>'D1'!H128*H$2</f>
        <v>0</v>
      </c>
      <c r="I128" s="9">
        <f>'D1'!I128*I$2</f>
        <v>0</v>
      </c>
      <c r="J128" s="9">
        <f>'D1'!J128*J$2</f>
        <v>0</v>
      </c>
      <c r="K128" s="9">
        <f>'D1'!K128*K$2</f>
        <v>0</v>
      </c>
      <c r="L128" s="9">
        <f>'D1'!L128*L$2</f>
        <v>0</v>
      </c>
      <c r="M128" s="9">
        <f>'D1'!M128*M$2</f>
        <v>0</v>
      </c>
      <c r="N128" s="9">
        <f>'D1'!N128*N$2</f>
        <v>1293.2914332330713</v>
      </c>
      <c r="O128" s="9">
        <f>'D1'!O128*O$2</f>
        <v>34.42763068867169</v>
      </c>
      <c r="P128" s="9">
        <f>'D1'!P128*P$2</f>
        <v>593.4196526000954</v>
      </c>
      <c r="Q128" s="9">
        <f>'D1'!Q128*Q$2</f>
        <v>9.729670413430615</v>
      </c>
      <c r="R128" s="9">
        <f>'D1'!R128*R$2</f>
        <v>164.1107050454859</v>
      </c>
      <c r="S128" s="9">
        <f>'D1'!S128*S$2</f>
        <v>0</v>
      </c>
      <c r="T128" s="9">
        <f>'D1'!T128*T$2</f>
        <v>0</v>
      </c>
      <c r="U128" s="9">
        <f>'D1'!U128*U$2</f>
        <v>0</v>
      </c>
      <c r="V128" s="9">
        <f>'D1'!V128*V$2</f>
        <v>0</v>
      </c>
      <c r="W128" s="9">
        <f>'D1'!W128*W$2</f>
        <v>0</v>
      </c>
      <c r="X128" s="9">
        <f>'D1'!X128*X$2</f>
        <v>524.6614761444164</v>
      </c>
      <c r="Y128" s="9">
        <f>'D1'!Y128*Y$2</f>
        <v>0</v>
      </c>
      <c r="Z128" s="9">
        <f>'D1'!Z128*Z$2</f>
        <v>8113.237331849594</v>
      </c>
      <c r="AA128" s="9">
        <f>'D1'!AA128*AA$2</f>
        <v>0</v>
      </c>
      <c r="AB128" s="9">
        <f>'D1'!AB128*AB$2</f>
        <v>0</v>
      </c>
      <c r="AC128" s="9">
        <f>'D1'!AC128*AC$2</f>
        <v>0</v>
      </c>
      <c r="AD128" s="9">
        <f>'D1'!AD128*AD$2</f>
        <v>0</v>
      </c>
      <c r="AE128" s="9">
        <f>'D1'!AE128*AE$2</f>
        <v>0</v>
      </c>
      <c r="AF128" s="9">
        <f>'D1'!AF128*AF$2</f>
        <v>0</v>
      </c>
      <c r="AG128" s="9">
        <f>'D1'!AG128*AG$2</f>
        <v>0</v>
      </c>
      <c r="AH128" s="9">
        <f>'D1'!AH128*AH$2</f>
        <v>0</v>
      </c>
      <c r="AI128" s="9">
        <f>A!AI127*AI$2</f>
        <v>0</v>
      </c>
      <c r="AJ128" s="9"/>
      <c r="AK128" s="9"/>
      <c r="AL128" s="11"/>
      <c r="AM128" s="11"/>
      <c r="AN128" s="11"/>
      <c r="AP128" s="16"/>
    </row>
    <row r="129" spans="1:42" s="8" customFormat="1" ht="15">
      <c r="A129" s="8">
        <v>3719</v>
      </c>
      <c r="B129" s="8">
        <v>126</v>
      </c>
      <c r="C129" s="8" t="s">
        <v>147</v>
      </c>
      <c r="D129" s="9">
        <f>'D1'!D129*D$2</f>
        <v>0</v>
      </c>
      <c r="E129" s="9">
        <f>'D1'!E129*E$2</f>
        <v>0</v>
      </c>
      <c r="F129" s="9">
        <f>'D1'!F129*F$2</f>
        <v>1147.3242744967265</v>
      </c>
      <c r="G129" s="9">
        <f>'D1'!G129*G$2</f>
        <v>0</v>
      </c>
      <c r="H129" s="9">
        <f>'D1'!H129*H$2</f>
        <v>0</v>
      </c>
      <c r="I129" s="9">
        <f>'D1'!I129*I$2</f>
        <v>0</v>
      </c>
      <c r="J129" s="9">
        <f>'D1'!J129*J$2</f>
        <v>0</v>
      </c>
      <c r="K129" s="9">
        <f>'D1'!K129*K$2</f>
        <v>0</v>
      </c>
      <c r="L129" s="9">
        <f>'D1'!L129*L$2</f>
        <v>0</v>
      </c>
      <c r="M129" s="9">
        <f>'D1'!M129*M$2</f>
        <v>0</v>
      </c>
      <c r="N129" s="9">
        <f>'D1'!N129*N$2</f>
        <v>22623.907590928127</v>
      </c>
      <c r="O129" s="9">
        <f>'D1'!O129*O$2</f>
        <v>18380.692273545155</v>
      </c>
      <c r="P129" s="9">
        <f>'D1'!P129*P$2</f>
        <v>8548.413416025507</v>
      </c>
      <c r="Q129" s="9">
        <f>'D1'!Q129*Q$2</f>
        <v>197.37331410086333</v>
      </c>
      <c r="R129" s="9">
        <f>'D1'!R129*R$2</f>
        <v>86.17396095051446</v>
      </c>
      <c r="S129" s="9">
        <f>'D1'!S129*S$2</f>
        <v>0</v>
      </c>
      <c r="T129" s="9">
        <f>'D1'!T129*T$2</f>
        <v>0</v>
      </c>
      <c r="U129" s="9">
        <f>'D1'!U129*U$2</f>
        <v>209.60277731607866</v>
      </c>
      <c r="V129" s="9">
        <f>'D1'!V129*V$2</f>
        <v>1952.9222107999772</v>
      </c>
      <c r="W129" s="9">
        <f>'D1'!W129*W$2</f>
        <v>2640.1886377873575</v>
      </c>
      <c r="X129" s="9">
        <f>'D1'!X129*X$2</f>
        <v>10283.36493242556</v>
      </c>
      <c r="Y129" s="9">
        <f>'D1'!Y129*Y$2</f>
        <v>0</v>
      </c>
      <c r="Z129" s="9">
        <f>'D1'!Z129*Z$2</f>
        <v>30762.13028624995</v>
      </c>
      <c r="AA129" s="9">
        <f>'D1'!AA129*AA$2</f>
        <v>0</v>
      </c>
      <c r="AB129" s="9">
        <f>'D1'!AB129*AB$2</f>
        <v>0</v>
      </c>
      <c r="AC129" s="9">
        <f>'D1'!AC129*AC$2</f>
        <v>0</v>
      </c>
      <c r="AD129" s="9">
        <f>'D1'!AD129*AD$2</f>
        <v>0</v>
      </c>
      <c r="AE129" s="9">
        <f>'D1'!AE129*AE$2</f>
        <v>0</v>
      </c>
      <c r="AF129" s="9">
        <f>'D1'!AF129*AF$2</f>
        <v>0</v>
      </c>
      <c r="AG129" s="9">
        <f>'D1'!AG129*AG$2</f>
        <v>0</v>
      </c>
      <c r="AH129" s="9">
        <f>'D1'!AH129*AH$2</f>
        <v>0</v>
      </c>
      <c r="AI129" s="9">
        <f>A!AI128*AI$2</f>
        <v>0</v>
      </c>
      <c r="AJ129" s="9"/>
      <c r="AK129" s="9"/>
      <c r="AL129" s="11"/>
      <c r="AM129" s="11"/>
      <c r="AN129" s="11"/>
      <c r="AP129" s="16"/>
    </row>
    <row r="130" spans="1:42" s="8" customFormat="1" ht="15">
      <c r="A130" s="8">
        <v>3911</v>
      </c>
      <c r="B130" s="8">
        <v>127</v>
      </c>
      <c r="C130" s="8" t="s">
        <v>148</v>
      </c>
      <c r="D130" s="9">
        <f>'D1'!D130*D$2</f>
        <v>0</v>
      </c>
      <c r="E130" s="9">
        <f>'D1'!E130*E$2</f>
        <v>0</v>
      </c>
      <c r="F130" s="9">
        <f>'D1'!F130*F$2</f>
        <v>0</v>
      </c>
      <c r="G130" s="9">
        <f>'D1'!G130*G$2</f>
        <v>0</v>
      </c>
      <c r="H130" s="9">
        <f>'D1'!H130*H$2</f>
        <v>0</v>
      </c>
      <c r="I130" s="9">
        <f>'D1'!I130*I$2</f>
        <v>0</v>
      </c>
      <c r="J130" s="9">
        <f>'D1'!J130*J$2</f>
        <v>0</v>
      </c>
      <c r="K130" s="9">
        <f>'D1'!K130*K$2</f>
        <v>0</v>
      </c>
      <c r="L130" s="9">
        <f>'D1'!L130*L$2</f>
        <v>0</v>
      </c>
      <c r="M130" s="9">
        <f>'D1'!M130*M$2</f>
        <v>0</v>
      </c>
      <c r="N130" s="9">
        <f>'D1'!N130*N$2</f>
        <v>17761.40391472418</v>
      </c>
      <c r="O130" s="9">
        <f>'D1'!O130*O$2</f>
        <v>2605.5123905871833</v>
      </c>
      <c r="P130" s="9">
        <f>'D1'!P130*P$2</f>
        <v>2935.394077147184</v>
      </c>
      <c r="Q130" s="9">
        <f>'D1'!Q130*Q$2</f>
        <v>230.03720763160698</v>
      </c>
      <c r="R130" s="9">
        <f>'D1'!R130*R$2</f>
        <v>271.19452416781115</v>
      </c>
      <c r="S130" s="9">
        <f>'D1'!S130*S$2</f>
        <v>0</v>
      </c>
      <c r="T130" s="9">
        <f>'D1'!T130*T$2</f>
        <v>0</v>
      </c>
      <c r="U130" s="9">
        <f>'D1'!U130*U$2</f>
        <v>0</v>
      </c>
      <c r="V130" s="9">
        <f>'D1'!V130*V$2</f>
        <v>25.281093200072647</v>
      </c>
      <c r="W130" s="9">
        <f>'D1'!W130*W$2</f>
        <v>0</v>
      </c>
      <c r="X130" s="9">
        <f>'D1'!X130*X$2</f>
        <v>6820.599189874849</v>
      </c>
      <c r="Y130" s="9">
        <f>'D1'!Y130*Y$2</f>
        <v>0</v>
      </c>
      <c r="Z130" s="9">
        <f>'D1'!Z130*Z$2</f>
        <v>9490.724822250078</v>
      </c>
      <c r="AA130" s="9">
        <f>'D1'!AA130*AA$2</f>
        <v>0</v>
      </c>
      <c r="AB130" s="9">
        <f>'D1'!AB130*AB$2</f>
        <v>0</v>
      </c>
      <c r="AC130" s="9">
        <f>'D1'!AC130*AC$2</f>
        <v>0</v>
      </c>
      <c r="AD130" s="9">
        <f>'D1'!AD130*AD$2</f>
        <v>0</v>
      </c>
      <c r="AE130" s="9">
        <f>'D1'!AE130*AE$2</f>
        <v>0</v>
      </c>
      <c r="AF130" s="9">
        <f>'D1'!AF130*AF$2</f>
        <v>0</v>
      </c>
      <c r="AG130" s="9">
        <f>'D1'!AG130*AG$2</f>
        <v>0</v>
      </c>
      <c r="AH130" s="9">
        <f>'D1'!AH130*AH$2</f>
        <v>0</v>
      </c>
      <c r="AI130" s="9">
        <f>A!AI129*AI$2</f>
        <v>0</v>
      </c>
      <c r="AJ130" s="9"/>
      <c r="AK130" s="9"/>
      <c r="AL130" s="11"/>
      <c r="AM130" s="11"/>
      <c r="AN130" s="11"/>
      <c r="AP130" s="16"/>
    </row>
    <row r="131" spans="1:42" s="8" customFormat="1" ht="15">
      <c r="A131" s="8">
        <v>3919</v>
      </c>
      <c r="B131" s="8">
        <v>128</v>
      </c>
      <c r="C131" s="8" t="s">
        <v>149</v>
      </c>
      <c r="D131" s="9">
        <f>'D1'!D131*D$2</f>
        <v>0</v>
      </c>
      <c r="E131" s="9">
        <f>'D1'!E131*E$2</f>
        <v>0</v>
      </c>
      <c r="F131" s="9">
        <f>'D1'!F131*F$2</f>
        <v>7907.330570832931</v>
      </c>
      <c r="G131" s="9">
        <f>'D1'!G131*G$2</f>
        <v>0</v>
      </c>
      <c r="H131" s="9">
        <f>'D1'!H131*H$2</f>
        <v>0</v>
      </c>
      <c r="I131" s="9">
        <f>'D1'!I131*I$2</f>
        <v>0</v>
      </c>
      <c r="J131" s="9">
        <f>'D1'!J131*J$2</f>
        <v>0</v>
      </c>
      <c r="K131" s="9">
        <f>'D1'!K131*K$2</f>
        <v>0</v>
      </c>
      <c r="L131" s="9">
        <f>'D1'!L131*L$2</f>
        <v>0</v>
      </c>
      <c r="M131" s="9">
        <f>'D1'!M131*M$2</f>
        <v>0</v>
      </c>
      <c r="N131" s="9">
        <f>'D1'!N131*N$2</f>
        <v>53680.28696977937</v>
      </c>
      <c r="O131" s="9">
        <f>'D1'!O131*O$2</f>
        <v>6664.310297880747</v>
      </c>
      <c r="P131" s="9">
        <f>'D1'!P131*P$2</f>
        <v>26104.261721516017</v>
      </c>
      <c r="Q131" s="9">
        <f>'D1'!Q131*Q$2</f>
        <v>1511.5737963709091</v>
      </c>
      <c r="R131" s="9">
        <f>'D1'!R131*R$2</f>
        <v>843.3642795966938</v>
      </c>
      <c r="S131" s="9">
        <f>'D1'!S131*S$2</f>
        <v>0</v>
      </c>
      <c r="T131" s="9">
        <f>'D1'!T131*T$2</f>
        <v>0</v>
      </c>
      <c r="U131" s="9">
        <f>'D1'!U131*U$2</f>
        <v>9839.657108039046</v>
      </c>
      <c r="V131" s="9">
        <f>'D1'!V131*V$2</f>
        <v>3182.571812244877</v>
      </c>
      <c r="W131" s="9">
        <f>'D1'!W131*W$2</f>
        <v>1134.755235520301</v>
      </c>
      <c r="X131" s="9">
        <f>'D1'!X131*X$2</f>
        <v>16579.302646155353</v>
      </c>
      <c r="Y131" s="9">
        <f>'D1'!Y131*Y$2</f>
        <v>0</v>
      </c>
      <c r="Z131" s="9">
        <f>'D1'!Z131*Z$2</f>
        <v>34109.79971445157</v>
      </c>
      <c r="AA131" s="9">
        <f>'D1'!AA131*AA$2</f>
        <v>0</v>
      </c>
      <c r="AB131" s="9">
        <f>'D1'!AB131*AB$2</f>
        <v>0</v>
      </c>
      <c r="AC131" s="9">
        <f>'D1'!AC131*AC$2</f>
        <v>0</v>
      </c>
      <c r="AD131" s="9">
        <f>'D1'!AD131*AD$2</f>
        <v>0</v>
      </c>
      <c r="AE131" s="9">
        <f>'D1'!AE131*AE$2</f>
        <v>0</v>
      </c>
      <c r="AF131" s="9">
        <f>'D1'!AF131*AF$2</f>
        <v>0</v>
      </c>
      <c r="AG131" s="9">
        <f>'D1'!AG131*AG$2</f>
        <v>0</v>
      </c>
      <c r="AH131" s="9">
        <f>'D1'!AH131*AH$2</f>
        <v>0</v>
      </c>
      <c r="AI131" s="9">
        <f>A!AI130*AI$2</f>
        <v>0</v>
      </c>
      <c r="AJ131" s="9"/>
      <c r="AK131" s="9"/>
      <c r="AL131" s="11"/>
      <c r="AM131" s="11"/>
      <c r="AN131" s="11"/>
      <c r="AP131" s="16"/>
    </row>
    <row r="132" spans="1:42" s="8" customFormat="1" ht="15">
      <c r="A132" s="8">
        <v>3921</v>
      </c>
      <c r="B132" s="8">
        <v>129</v>
      </c>
      <c r="C132" s="8" t="s">
        <v>150</v>
      </c>
      <c r="D132" s="9">
        <f>'D1'!D132*D$2</f>
        <v>0</v>
      </c>
      <c r="E132" s="9">
        <f>'D1'!E132*E$2</f>
        <v>721.9993800503589</v>
      </c>
      <c r="F132" s="9">
        <f>'D1'!F132*F$2</f>
        <v>0</v>
      </c>
      <c r="G132" s="9">
        <f>'D1'!G132*G$2</f>
        <v>0</v>
      </c>
      <c r="H132" s="9">
        <f>'D1'!H132*H$2</f>
        <v>0</v>
      </c>
      <c r="I132" s="9">
        <f>'D1'!I132*I$2</f>
        <v>0</v>
      </c>
      <c r="J132" s="9">
        <f>'D1'!J132*J$2</f>
        <v>0</v>
      </c>
      <c r="K132" s="9">
        <f>'D1'!K132*K$2</f>
        <v>0</v>
      </c>
      <c r="L132" s="9">
        <f>'D1'!L132*L$2</f>
        <v>0</v>
      </c>
      <c r="M132" s="9">
        <f>'D1'!M132*M$2</f>
        <v>0</v>
      </c>
      <c r="N132" s="9">
        <f>'D1'!N132*N$2</f>
        <v>25733.55163319414</v>
      </c>
      <c r="O132" s="9">
        <f>'D1'!O132*O$2</f>
        <v>31514.4671296657</v>
      </c>
      <c r="P132" s="9">
        <f>'D1'!P132*P$2</f>
        <v>23142.677229968842</v>
      </c>
      <c r="Q132" s="9">
        <f>'D1'!Q132*Q$2</f>
        <v>4896.10914732505</v>
      </c>
      <c r="R132" s="9">
        <f>'D1'!R132*R$2</f>
        <v>0</v>
      </c>
      <c r="S132" s="9">
        <f>'D1'!S132*S$2</f>
        <v>0</v>
      </c>
      <c r="T132" s="9">
        <f>'D1'!T132*T$2</f>
        <v>0</v>
      </c>
      <c r="U132" s="9">
        <f>'D1'!U132*U$2</f>
        <v>2012.902157533682</v>
      </c>
      <c r="V132" s="9">
        <f>'D1'!V132*V$2</f>
        <v>5064.611795257219</v>
      </c>
      <c r="W132" s="9">
        <f>'D1'!W132*W$2</f>
        <v>17413.345728219472</v>
      </c>
      <c r="X132" s="9">
        <f>'D1'!X132*X$2</f>
        <v>26.23307380712467</v>
      </c>
      <c r="Y132" s="9">
        <f>'D1'!Y132*Y$2</f>
        <v>0</v>
      </c>
      <c r="Z132" s="9">
        <f>'D1'!Z132*Z$2</f>
        <v>2221.4328448497013</v>
      </c>
      <c r="AA132" s="9">
        <f>'D1'!AA132*AA$2</f>
        <v>0</v>
      </c>
      <c r="AB132" s="9">
        <f>'D1'!AB132*AB$2</f>
        <v>0</v>
      </c>
      <c r="AC132" s="9">
        <f>'D1'!AC132*AC$2</f>
        <v>0</v>
      </c>
      <c r="AD132" s="9">
        <f>'D1'!AD132*AD$2</f>
        <v>0</v>
      </c>
      <c r="AE132" s="9">
        <f>'D1'!AE132*AE$2</f>
        <v>0</v>
      </c>
      <c r="AF132" s="9">
        <f>'D1'!AF132*AF$2</f>
        <v>0</v>
      </c>
      <c r="AG132" s="9">
        <f>'D1'!AG132*AG$2</f>
        <v>0</v>
      </c>
      <c r="AH132" s="9">
        <f>'D1'!AH132*AH$2</f>
        <v>0</v>
      </c>
      <c r="AI132" s="9">
        <f>A!AI131*AI$2</f>
        <v>0</v>
      </c>
      <c r="AJ132" s="9"/>
      <c r="AK132" s="9"/>
      <c r="AL132" s="11"/>
      <c r="AM132" s="11"/>
      <c r="AN132" s="11"/>
      <c r="AP132" s="16"/>
    </row>
    <row r="133" spans="1:42" s="8" customFormat="1" ht="15">
      <c r="A133" s="8">
        <v>4111</v>
      </c>
      <c r="B133" s="8">
        <v>130</v>
      </c>
      <c r="C133" s="8" t="s">
        <v>151</v>
      </c>
      <c r="D133" s="9">
        <f>'D1'!D133*D$2</f>
        <v>0</v>
      </c>
      <c r="E133" s="9">
        <f>'D1'!E133*E$2</f>
        <v>0</v>
      </c>
      <c r="F133" s="9">
        <f>'D1'!F133*F$2</f>
        <v>0</v>
      </c>
      <c r="G133" s="9">
        <f>'D1'!G133*G$2</f>
        <v>0</v>
      </c>
      <c r="H133" s="9">
        <f>'D1'!H133*H$2</f>
        <v>0</v>
      </c>
      <c r="I133" s="9">
        <f>'D1'!I133*I$2</f>
        <v>0</v>
      </c>
      <c r="J133" s="9">
        <f>'D1'!J133*J$2</f>
        <v>0</v>
      </c>
      <c r="K133" s="9">
        <f>'D1'!K133*K$2</f>
        <v>0</v>
      </c>
      <c r="L133" s="9">
        <f>'D1'!L133*L$2</f>
        <v>0</v>
      </c>
      <c r="M133" s="9">
        <f>'D1'!M133*M$2</f>
        <v>0</v>
      </c>
      <c r="N133" s="9">
        <f>'D1'!N133*N$2</f>
        <v>101420.95729295885</v>
      </c>
      <c r="O133" s="9">
        <f>'D1'!O133*O$2</f>
        <v>1218.1521241334863</v>
      </c>
      <c r="P133" s="9">
        <f>'D1'!P133*P$2</f>
        <v>172149.59385425702</v>
      </c>
      <c r="Q133" s="9">
        <f>'D1'!Q133*Q$2</f>
        <v>76030.42451630409</v>
      </c>
      <c r="R133" s="9">
        <f>'D1'!R133*R$2</f>
        <v>28856.237909173757</v>
      </c>
      <c r="S133" s="9">
        <f>'D1'!S133*S$2</f>
        <v>0</v>
      </c>
      <c r="T133" s="9">
        <f>'D1'!T133*T$2</f>
        <v>0</v>
      </c>
      <c r="U133" s="9">
        <f>'D1'!U133*U$2</f>
        <v>0</v>
      </c>
      <c r="V133" s="9">
        <f>'D1'!V133*V$2</f>
        <v>0</v>
      </c>
      <c r="W133" s="9">
        <f>'D1'!W133*W$2</f>
        <v>0</v>
      </c>
      <c r="X133" s="9">
        <f>'D1'!X133*X$2</f>
        <v>2465.9089378774106</v>
      </c>
      <c r="Y133" s="9">
        <f>'D1'!Y133*Y$2</f>
        <v>0</v>
      </c>
      <c r="Z133" s="9">
        <f>'D1'!Z133*Z$2</f>
        <v>84339.4827987002</v>
      </c>
      <c r="AA133" s="9">
        <f>'D1'!AA133*AA$2</f>
        <v>0</v>
      </c>
      <c r="AB133" s="9">
        <f>'D1'!AB133*AB$2</f>
        <v>0</v>
      </c>
      <c r="AC133" s="9">
        <f>'D1'!AC133*AC$2</f>
        <v>0</v>
      </c>
      <c r="AD133" s="9">
        <f>'D1'!AD133*AD$2</f>
        <v>0</v>
      </c>
      <c r="AE133" s="9">
        <f>'D1'!AE133*AE$2</f>
        <v>0</v>
      </c>
      <c r="AF133" s="9">
        <f>'D1'!AF133*AF$2</f>
        <v>0</v>
      </c>
      <c r="AG133" s="9">
        <f>'D1'!AG133*AG$2</f>
        <v>0</v>
      </c>
      <c r="AH133" s="9">
        <f>'D1'!AH133*AH$2</f>
        <v>0</v>
      </c>
      <c r="AI133" s="9">
        <f>A!AI132*AI$2</f>
        <v>36587.839285570975</v>
      </c>
      <c r="AJ133" s="9"/>
      <c r="AK133" s="9"/>
      <c r="AL133" s="11"/>
      <c r="AM133" s="11"/>
      <c r="AN133" s="11"/>
      <c r="AP133" s="16"/>
    </row>
    <row r="134" spans="1:42" s="8" customFormat="1" ht="15">
      <c r="A134" s="8">
        <v>4112</v>
      </c>
      <c r="B134" s="8">
        <v>131</v>
      </c>
      <c r="C134" s="8" t="s">
        <v>152</v>
      </c>
      <c r="D134" s="9">
        <f>'D1'!D134*D$2</f>
        <v>0</v>
      </c>
      <c r="E134" s="9">
        <f>'D1'!E134*E$2</f>
        <v>0</v>
      </c>
      <c r="F134" s="9">
        <f>'D1'!F134*F$2</f>
        <v>0</v>
      </c>
      <c r="G134" s="9">
        <f>'D1'!G134*G$2</f>
        <v>0</v>
      </c>
      <c r="H134" s="9">
        <f>'D1'!H134*H$2</f>
        <v>0</v>
      </c>
      <c r="I134" s="9">
        <f>'D1'!I134*I$2</f>
        <v>0</v>
      </c>
      <c r="J134" s="9">
        <f>'D1'!J134*J$2</f>
        <v>0</v>
      </c>
      <c r="K134" s="9">
        <f>'D1'!K134*K$2</f>
        <v>0</v>
      </c>
      <c r="L134" s="9">
        <f>'D1'!L134*L$2</f>
        <v>0</v>
      </c>
      <c r="M134" s="9">
        <f>'D1'!M134*M$2</f>
        <v>0</v>
      </c>
      <c r="N134" s="9">
        <f>'D1'!N134*N$2</f>
        <v>154638.65258703113</v>
      </c>
      <c r="O134" s="9">
        <f>'D1'!O134*O$2</f>
        <v>2791.5680968586908</v>
      </c>
      <c r="P134" s="9">
        <f>'D1'!P134*P$2</f>
        <v>180054.27445317656</v>
      </c>
      <c r="Q134" s="9">
        <f>'D1'!Q134*Q$2</f>
        <v>81536.02801738428</v>
      </c>
      <c r="R134" s="9">
        <f>'D1'!R134*R$2</f>
        <v>30292.681802371055</v>
      </c>
      <c r="S134" s="9">
        <f>'D1'!S134*S$2</f>
        <v>0</v>
      </c>
      <c r="T134" s="9">
        <f>'D1'!T134*T$2</f>
        <v>0</v>
      </c>
      <c r="U134" s="9">
        <f>'D1'!U134*U$2</f>
        <v>0</v>
      </c>
      <c r="V134" s="9">
        <f>'D1'!V134*V$2</f>
        <v>0</v>
      </c>
      <c r="W134" s="9">
        <f>'D1'!W134*W$2</f>
        <v>0</v>
      </c>
      <c r="X134" s="9">
        <f>'D1'!X134*X$2</f>
        <v>2780.705823564189</v>
      </c>
      <c r="Y134" s="9">
        <f>'D1'!Y134*Y$2</f>
        <v>0</v>
      </c>
      <c r="Z134" s="9">
        <f>'D1'!Z134*Z$2</f>
        <v>36782.1957257999</v>
      </c>
      <c r="AA134" s="9">
        <f>'D1'!AA134*AA$2</f>
        <v>0</v>
      </c>
      <c r="AB134" s="9">
        <f>'D1'!AB134*AB$2</f>
        <v>0</v>
      </c>
      <c r="AC134" s="9">
        <f>'D1'!AC134*AC$2</f>
        <v>0</v>
      </c>
      <c r="AD134" s="9">
        <f>'D1'!AD134*AD$2</f>
        <v>0</v>
      </c>
      <c r="AE134" s="9">
        <f>'D1'!AE134*AE$2</f>
        <v>0</v>
      </c>
      <c r="AF134" s="9">
        <f>'D1'!AF134*AF$2</f>
        <v>0</v>
      </c>
      <c r="AG134" s="9">
        <f>'D1'!AG134*AG$2</f>
        <v>0</v>
      </c>
      <c r="AH134" s="9">
        <f>'D1'!AH134*AH$2</f>
        <v>0</v>
      </c>
      <c r="AI134" s="9">
        <f>A!AI133*AI$2</f>
        <v>45040.588174032564</v>
      </c>
      <c r="AJ134" s="9"/>
      <c r="AK134" s="9"/>
      <c r="AL134" s="11"/>
      <c r="AM134" s="11"/>
      <c r="AN134" s="11"/>
      <c r="AP134" s="16"/>
    </row>
    <row r="135" spans="1:42" s="8" customFormat="1" ht="15">
      <c r="A135" s="8">
        <v>4121</v>
      </c>
      <c r="B135" s="8">
        <v>132</v>
      </c>
      <c r="C135" s="8" t="s">
        <v>153</v>
      </c>
      <c r="D135" s="9">
        <f>'D1'!D135*D$2</f>
        <v>0</v>
      </c>
      <c r="E135" s="9">
        <f>'D1'!E135*E$2</f>
        <v>1163.9739782043341</v>
      </c>
      <c r="F135" s="9">
        <f>'D1'!F135*F$2</f>
        <v>0</v>
      </c>
      <c r="G135" s="9">
        <f>'D1'!G135*G$2</f>
        <v>0</v>
      </c>
      <c r="H135" s="9">
        <f>'D1'!H135*H$2</f>
        <v>0</v>
      </c>
      <c r="I135" s="9">
        <f>'D1'!I135*I$2</f>
        <v>0</v>
      </c>
      <c r="J135" s="9">
        <f>'D1'!J135*J$2</f>
        <v>0</v>
      </c>
      <c r="K135" s="9">
        <f>'D1'!K135*K$2</f>
        <v>0</v>
      </c>
      <c r="L135" s="9">
        <f>'D1'!L135*L$2</f>
        <v>0</v>
      </c>
      <c r="M135" s="9">
        <f>'D1'!M135*M$2</f>
        <v>0</v>
      </c>
      <c r="N135" s="9">
        <f>'D1'!N135*N$2</f>
        <v>169780.97127899187</v>
      </c>
      <c r="O135" s="9">
        <f>'D1'!O135*O$2</f>
        <v>4258.771166396245</v>
      </c>
      <c r="P135" s="9">
        <f>'D1'!P135*P$2</f>
        <v>87941.20856387747</v>
      </c>
      <c r="Q135" s="9">
        <f>'D1'!Q135*Q$2</f>
        <v>69888.91755606112</v>
      </c>
      <c r="R135" s="9">
        <f>'D1'!R135*R$2</f>
        <v>26891.978505154555</v>
      </c>
      <c r="S135" s="9">
        <f>'D1'!S135*S$2</f>
        <v>0</v>
      </c>
      <c r="T135" s="9">
        <f>'D1'!T135*T$2</f>
        <v>0</v>
      </c>
      <c r="U135" s="9">
        <f>'D1'!U135*U$2</f>
        <v>0</v>
      </c>
      <c r="V135" s="9">
        <f>'D1'!V135*V$2</f>
        <v>0</v>
      </c>
      <c r="W135" s="9">
        <f>'D1'!W135*W$2</f>
        <v>0</v>
      </c>
      <c r="X135" s="9">
        <f>'D1'!X135*X$2</f>
        <v>2728.2396759499393</v>
      </c>
      <c r="Y135" s="9">
        <f>'D1'!Y135*Y$2</f>
        <v>0</v>
      </c>
      <c r="Z135" s="9">
        <f>'D1'!Z135*Z$2</f>
        <v>39106.1201994004</v>
      </c>
      <c r="AA135" s="9">
        <f>'D1'!AA135*AA$2</f>
        <v>0</v>
      </c>
      <c r="AB135" s="9">
        <f>'D1'!AB135*AB$2</f>
        <v>0</v>
      </c>
      <c r="AC135" s="9">
        <f>'D1'!AC135*AC$2</f>
        <v>0</v>
      </c>
      <c r="AD135" s="9">
        <f>'D1'!AD135*AD$2</f>
        <v>0</v>
      </c>
      <c r="AE135" s="9">
        <f>'D1'!AE135*AE$2</f>
        <v>0</v>
      </c>
      <c r="AF135" s="9">
        <f>'D1'!AF135*AF$2</f>
        <v>0</v>
      </c>
      <c r="AG135" s="9">
        <f>'D1'!AG135*AG$2</f>
        <v>0</v>
      </c>
      <c r="AH135" s="9">
        <f>'D1'!AH135*AH$2</f>
        <v>0</v>
      </c>
      <c r="AI135" s="9">
        <f>A!AI134*AI$2</f>
        <v>4212.179869617819</v>
      </c>
      <c r="AJ135" s="9"/>
      <c r="AK135" s="9"/>
      <c r="AL135" s="11"/>
      <c r="AM135" s="11"/>
      <c r="AN135" s="11"/>
      <c r="AP135" s="16"/>
    </row>
    <row r="136" spans="1:42" s="8" customFormat="1" ht="15">
      <c r="A136" s="8">
        <v>4131</v>
      </c>
      <c r="B136" s="8">
        <v>133</v>
      </c>
      <c r="C136" s="8" t="s">
        <v>154</v>
      </c>
      <c r="D136" s="9">
        <f>'D1'!D136*D$2</f>
        <v>0</v>
      </c>
      <c r="E136" s="9">
        <f>'D1'!E136*E$2</f>
        <v>0</v>
      </c>
      <c r="F136" s="9">
        <f>'D1'!F136*F$2</f>
        <v>0</v>
      </c>
      <c r="G136" s="9">
        <f>'D1'!G136*G$2</f>
        <v>0</v>
      </c>
      <c r="H136" s="9">
        <f>'D1'!H136*H$2</f>
        <v>0</v>
      </c>
      <c r="I136" s="9">
        <f>'D1'!I136*I$2</f>
        <v>0</v>
      </c>
      <c r="J136" s="9">
        <f>'D1'!J136*J$2</f>
        <v>0</v>
      </c>
      <c r="K136" s="9">
        <f>'D1'!K136*K$2</f>
        <v>0</v>
      </c>
      <c r="L136" s="9">
        <f>'D1'!L136*L$2</f>
        <v>0</v>
      </c>
      <c r="M136" s="9">
        <f>'D1'!M136*M$2</f>
        <v>0</v>
      </c>
      <c r="N136" s="9">
        <f>'D1'!N136*N$2</f>
        <v>173934.47006660822</v>
      </c>
      <c r="O136" s="9">
        <f>'D1'!O136*O$2</f>
        <v>57210.66467304112</v>
      </c>
      <c r="P136" s="9">
        <f>'D1'!P136*P$2</f>
        <v>103130.95969471576</v>
      </c>
      <c r="Q136" s="9">
        <f>'D1'!Q136*Q$2</f>
        <v>1459693.8037734868</v>
      </c>
      <c r="R136" s="9">
        <f>'D1'!R136*R$2</f>
        <v>86305.12278814318</v>
      </c>
      <c r="S136" s="9">
        <f>'D1'!S136*S$2</f>
        <v>0</v>
      </c>
      <c r="T136" s="9">
        <f>'D1'!T136*T$2</f>
        <v>0</v>
      </c>
      <c r="U136" s="9">
        <f>'D1'!U136*U$2</f>
        <v>0</v>
      </c>
      <c r="V136" s="9">
        <f>'D1'!V136*V$2</f>
        <v>0</v>
      </c>
      <c r="W136" s="9">
        <f>'D1'!W136*W$2</f>
        <v>0</v>
      </c>
      <c r="X136" s="9">
        <f>'D1'!X136*X$2</f>
        <v>1941.2474617336354</v>
      </c>
      <c r="Y136" s="9">
        <f>'D1'!Y136*Y$2</f>
        <v>0</v>
      </c>
      <c r="Z136" s="9">
        <f>'D1'!Z136*Z$2</f>
        <v>36172.51695134997</v>
      </c>
      <c r="AA136" s="9">
        <f>'D1'!AA136*AA$2</f>
        <v>0</v>
      </c>
      <c r="AB136" s="9">
        <f>'D1'!AB136*AB$2</f>
        <v>0</v>
      </c>
      <c r="AC136" s="9">
        <f>'D1'!AC136*AC$2</f>
        <v>0</v>
      </c>
      <c r="AD136" s="9">
        <f>'D1'!AD136*AD$2</f>
        <v>0</v>
      </c>
      <c r="AE136" s="9">
        <f>'D1'!AE136*AE$2</f>
        <v>0</v>
      </c>
      <c r="AF136" s="9">
        <f>'D1'!AF136*AF$2</f>
        <v>0</v>
      </c>
      <c r="AG136" s="9">
        <f>'D1'!AG136*AG$2</f>
        <v>0</v>
      </c>
      <c r="AH136" s="9">
        <f>'D1'!AH136*AH$2</f>
        <v>0</v>
      </c>
      <c r="AI136" s="9">
        <f>A!AI135*AI$2</f>
        <v>47372.828958592414</v>
      </c>
      <c r="AJ136" s="9"/>
      <c r="AK136" s="9"/>
      <c r="AL136" s="11"/>
      <c r="AM136" s="11"/>
      <c r="AN136" s="11"/>
      <c r="AP136" s="16"/>
    </row>
    <row r="137" spans="1:42" s="8" customFormat="1" ht="15">
      <c r="A137" s="8">
        <v>4132</v>
      </c>
      <c r="B137" s="8">
        <v>134</v>
      </c>
      <c r="C137" s="8" t="s">
        <v>155</v>
      </c>
      <c r="D137" s="9">
        <f>'D1'!D137*D$2</f>
        <v>0</v>
      </c>
      <c r="E137" s="9">
        <f>'D1'!E137*E$2</f>
        <v>0</v>
      </c>
      <c r="F137" s="9">
        <f>'D1'!F137*F$2</f>
        <v>0</v>
      </c>
      <c r="G137" s="9">
        <f>'D1'!G137*G$2</f>
        <v>0</v>
      </c>
      <c r="H137" s="9">
        <f>'D1'!H137*H$2</f>
        <v>0</v>
      </c>
      <c r="I137" s="9">
        <f>'D1'!I137*I$2</f>
        <v>0</v>
      </c>
      <c r="J137" s="9">
        <f>'D1'!J137*J$2</f>
        <v>0</v>
      </c>
      <c r="K137" s="9">
        <f>'D1'!K137*K$2</f>
        <v>0</v>
      </c>
      <c r="L137" s="9">
        <f>'D1'!L137*L$2</f>
        <v>0</v>
      </c>
      <c r="M137" s="9">
        <f>'D1'!M137*M$2</f>
        <v>0</v>
      </c>
      <c r="N137" s="9">
        <f>'D1'!N137*N$2</f>
        <v>50108.807120557576</v>
      </c>
      <c r="O137" s="9">
        <f>'D1'!O137*O$2</f>
        <v>1079.7090986033036</v>
      </c>
      <c r="P137" s="9">
        <f>'D1'!P137*P$2</f>
        <v>8315.456572147672</v>
      </c>
      <c r="Q137" s="9">
        <f>'D1'!Q137*Q$2</f>
        <v>365135.7662513214</v>
      </c>
      <c r="R137" s="9">
        <f>'D1'!R137*R$2</f>
        <v>24562.747031227216</v>
      </c>
      <c r="S137" s="9">
        <f>'D1'!S137*S$2</f>
        <v>0</v>
      </c>
      <c r="T137" s="9">
        <f>'D1'!T137*T$2</f>
        <v>0</v>
      </c>
      <c r="U137" s="9">
        <f>'D1'!U137*U$2</f>
        <v>0</v>
      </c>
      <c r="V137" s="9">
        <f>'D1'!V137*V$2</f>
        <v>0</v>
      </c>
      <c r="W137" s="9">
        <f>'D1'!W137*W$2</f>
        <v>0</v>
      </c>
      <c r="X137" s="9">
        <f>'D1'!X137*X$2</f>
        <v>813.2252880234287</v>
      </c>
      <c r="Y137" s="9">
        <f>'D1'!Y137*Y$2</f>
        <v>0</v>
      </c>
      <c r="Z137" s="9">
        <f>'D1'!Z137*Z$2</f>
        <v>16774.07279444975</v>
      </c>
      <c r="AA137" s="9">
        <f>'D1'!AA137*AA$2</f>
        <v>0</v>
      </c>
      <c r="AB137" s="9">
        <f>'D1'!AB137*AB$2</f>
        <v>0</v>
      </c>
      <c r="AC137" s="9">
        <f>'D1'!AC137*AC$2</f>
        <v>0</v>
      </c>
      <c r="AD137" s="9">
        <f>'D1'!AD137*AD$2</f>
        <v>0</v>
      </c>
      <c r="AE137" s="9">
        <f>'D1'!AE137*AE$2</f>
        <v>0</v>
      </c>
      <c r="AF137" s="9">
        <f>'D1'!AF137*AF$2</f>
        <v>0</v>
      </c>
      <c r="AG137" s="9">
        <f>'D1'!AG137*AG$2</f>
        <v>0</v>
      </c>
      <c r="AH137" s="9">
        <f>'D1'!AH137*AH$2</f>
        <v>0</v>
      </c>
      <c r="AI137" s="9">
        <f>A!AI136*AI$2</f>
        <v>27315.65444577813</v>
      </c>
      <c r="AJ137" s="9"/>
      <c r="AK137" s="9"/>
      <c r="AL137" s="11"/>
      <c r="AM137" s="11"/>
      <c r="AN137" s="11"/>
      <c r="AP137" s="16"/>
    </row>
    <row r="138" spans="1:42" s="8" customFormat="1" ht="15">
      <c r="A138" s="8">
        <v>5111</v>
      </c>
      <c r="B138" s="8">
        <v>135</v>
      </c>
      <c r="C138" s="8" t="s">
        <v>156</v>
      </c>
      <c r="D138" s="9">
        <f>'D1'!D138*D$2</f>
        <v>0</v>
      </c>
      <c r="E138" s="9">
        <f>'D1'!E138*E$2</f>
        <v>46082371.789415024</v>
      </c>
      <c r="F138" s="9">
        <f>'D1'!F138*F$2</f>
        <v>0</v>
      </c>
      <c r="G138" s="9">
        <f>'D1'!G138*G$2</f>
        <v>0</v>
      </c>
      <c r="H138" s="9">
        <f>'D1'!H138*H$2</f>
        <v>548093.1557234457</v>
      </c>
      <c r="I138" s="9">
        <f>'D1'!I138*I$2</f>
        <v>3529842.1041320497</v>
      </c>
      <c r="J138" s="9">
        <f>'D1'!J138*J$2</f>
        <v>0</v>
      </c>
      <c r="K138" s="9">
        <f>'D1'!K138*K$2</f>
        <v>554479.7241674394</v>
      </c>
      <c r="L138" s="9">
        <f>'D1'!L138*L$2</f>
        <v>0</v>
      </c>
      <c r="M138" s="9">
        <f>'D1'!M138*M$2</f>
        <v>6281497.870897035</v>
      </c>
      <c r="N138" s="9">
        <f>'D1'!N138*N$2</f>
        <v>330552.74291292223</v>
      </c>
      <c r="O138" s="9">
        <f>'D1'!O138*O$2</f>
        <v>14471450.404094236</v>
      </c>
      <c r="P138" s="9">
        <f>'D1'!P138*P$2</f>
        <v>5844.5977398932855</v>
      </c>
      <c r="Q138" s="9">
        <f>'D1'!Q138*Q$2</f>
        <v>221354.06100397394</v>
      </c>
      <c r="R138" s="9">
        <f>'D1'!R138*R$2</f>
        <v>0</v>
      </c>
      <c r="S138" s="9">
        <f>'D1'!S138*S$2</f>
        <v>0</v>
      </c>
      <c r="T138" s="9">
        <f>'D1'!T138*T$2</f>
        <v>48637.13764261998</v>
      </c>
      <c r="U138" s="9">
        <f>'D1'!U138*U$2</f>
        <v>0</v>
      </c>
      <c r="V138" s="9">
        <f>'D1'!V138*V$2</f>
        <v>0</v>
      </c>
      <c r="W138" s="9">
        <f>'D1'!W138*W$2</f>
        <v>0</v>
      </c>
      <c r="X138" s="9">
        <f>'D1'!X138*X$2</f>
        <v>662846.5981284898</v>
      </c>
      <c r="Y138" s="9">
        <f>'D1'!Y138*Y$2</f>
        <v>29853161.804065526</v>
      </c>
      <c r="Z138" s="9">
        <f>'D1'!Z138*Z$2</f>
        <v>2747.9469834007696</v>
      </c>
      <c r="AA138" s="9">
        <f>'D1'!AA138*AA$2</f>
        <v>0</v>
      </c>
      <c r="AB138" s="9">
        <f>'D1'!AB138*AB$2</f>
        <v>0</v>
      </c>
      <c r="AC138" s="9">
        <f>'D1'!AC138*AC$2</f>
        <v>60672.54545454545</v>
      </c>
      <c r="AD138" s="9">
        <f>'D1'!AD138*AD$2</f>
        <v>0</v>
      </c>
      <c r="AE138" s="9">
        <f>'D1'!AE138*AE$2</f>
        <v>0</v>
      </c>
      <c r="AF138" s="9">
        <f>'D1'!AF138*AF$2</f>
        <v>503.8242470744789</v>
      </c>
      <c r="AG138" s="9">
        <f>'D1'!AG138*AG$2</f>
        <v>0</v>
      </c>
      <c r="AH138" s="9">
        <f>'D1'!AH138*AH$2</f>
        <v>0</v>
      </c>
      <c r="AI138" s="9">
        <f>A!AI137*AI$2</f>
        <v>111237.13320463299</v>
      </c>
      <c r="AJ138" s="9"/>
      <c r="AK138" s="9"/>
      <c r="AL138" s="11"/>
      <c r="AM138" s="11"/>
      <c r="AN138" s="11"/>
      <c r="AP138" s="16"/>
    </row>
    <row r="139" spans="1:42" s="8" customFormat="1" ht="15">
      <c r="A139" s="8">
        <v>5121</v>
      </c>
      <c r="B139" s="8">
        <v>136</v>
      </c>
      <c r="C139" s="8" t="s">
        <v>157</v>
      </c>
      <c r="D139" s="9">
        <f>'D1'!D139*D$2</f>
        <v>0</v>
      </c>
      <c r="E139" s="9">
        <f>'D1'!E139*E$2</f>
        <v>0</v>
      </c>
      <c r="F139" s="9">
        <f>'D1'!F139*F$2</f>
        <v>0</v>
      </c>
      <c r="G139" s="9">
        <f>'D1'!G139*G$2</f>
        <v>0</v>
      </c>
      <c r="H139" s="9">
        <f>'D1'!H139*H$2</f>
        <v>0</v>
      </c>
      <c r="I139" s="9">
        <f>'D1'!I139*I$2</f>
        <v>0</v>
      </c>
      <c r="J139" s="9">
        <f>'D1'!J139*J$2</f>
        <v>0</v>
      </c>
      <c r="K139" s="9">
        <f>'D1'!K139*K$2</f>
        <v>0</v>
      </c>
      <c r="L139" s="9">
        <f>'D1'!L139*L$2</f>
        <v>0</v>
      </c>
      <c r="M139" s="9">
        <f>'D1'!M139*M$2</f>
        <v>0</v>
      </c>
      <c r="N139" s="9">
        <f>'D1'!N139*N$2</f>
        <v>0</v>
      </c>
      <c r="O139" s="9">
        <f>'D1'!O139*O$2</f>
        <v>312.77868731514604</v>
      </c>
      <c r="P139" s="9">
        <f>'D1'!P139*P$2</f>
        <v>283.9592298156776</v>
      </c>
      <c r="Q139" s="9">
        <f>'D1'!Q139*Q$2</f>
        <v>0</v>
      </c>
      <c r="R139" s="9">
        <f>'D1'!R139*R$2</f>
        <v>0</v>
      </c>
      <c r="S139" s="9">
        <f>'D1'!S139*S$2</f>
        <v>0</v>
      </c>
      <c r="T139" s="9">
        <f>'D1'!T139*T$2</f>
        <v>0</v>
      </c>
      <c r="U139" s="9">
        <f>'D1'!U139*U$2</f>
        <v>0</v>
      </c>
      <c r="V139" s="9">
        <f>'D1'!V139*V$2</f>
        <v>0</v>
      </c>
      <c r="W139" s="9">
        <f>'D1'!W139*W$2</f>
        <v>0</v>
      </c>
      <c r="X139" s="9">
        <f>'D1'!X139*X$2</f>
        <v>0</v>
      </c>
      <c r="Y139" s="9">
        <f>'D1'!Y139*Y$2</f>
        <v>0</v>
      </c>
      <c r="Z139" s="9">
        <f>'D1'!Z139*Z$2</f>
        <v>178765.3131993</v>
      </c>
      <c r="AA139" s="9">
        <f>'D1'!AA139*AA$2</f>
        <v>0</v>
      </c>
      <c r="AB139" s="9">
        <f>'D1'!AB139*AB$2</f>
        <v>0</v>
      </c>
      <c r="AC139" s="9">
        <f>'D1'!AC139*AC$2</f>
        <v>0</v>
      </c>
      <c r="AD139" s="9">
        <f>'D1'!AD139*AD$2</f>
        <v>0</v>
      </c>
      <c r="AE139" s="9">
        <f>'D1'!AE139*AE$2</f>
        <v>0</v>
      </c>
      <c r="AF139" s="9">
        <f>'D1'!AF139*AF$2</f>
        <v>0</v>
      </c>
      <c r="AG139" s="9">
        <f>'D1'!AG139*AG$2</f>
        <v>0</v>
      </c>
      <c r="AH139" s="9">
        <f>'D1'!AH139*AH$2</f>
        <v>0</v>
      </c>
      <c r="AI139" s="9">
        <f>A!AI138*AI$2</f>
        <v>0</v>
      </c>
      <c r="AJ139" s="9"/>
      <c r="AK139" s="9"/>
      <c r="AL139" s="11"/>
      <c r="AM139" s="11"/>
      <c r="AN139" s="11"/>
      <c r="AP139" s="16"/>
    </row>
    <row r="140" spans="1:42" s="8" customFormat="1" ht="15">
      <c r="A140" s="8">
        <v>5122</v>
      </c>
      <c r="B140" s="8">
        <v>137</v>
      </c>
      <c r="C140" s="8" t="s">
        <v>158</v>
      </c>
      <c r="D140" s="9">
        <f>'D1'!D140*D$2</f>
        <v>0</v>
      </c>
      <c r="E140" s="9">
        <f>'D1'!E140*E$2</f>
        <v>43521.91615955274</v>
      </c>
      <c r="F140" s="9">
        <f>'D1'!F140*F$2</f>
        <v>0</v>
      </c>
      <c r="G140" s="9">
        <f>'D1'!G140*G$2</f>
        <v>0</v>
      </c>
      <c r="H140" s="9">
        <f>'D1'!H140*H$2</f>
        <v>0</v>
      </c>
      <c r="I140" s="9">
        <f>'D1'!I140*I$2</f>
        <v>0</v>
      </c>
      <c r="J140" s="9">
        <f>'D1'!J140*J$2</f>
        <v>0</v>
      </c>
      <c r="K140" s="9">
        <f>'D1'!K140*K$2</f>
        <v>0</v>
      </c>
      <c r="L140" s="9">
        <f>'D1'!L140*L$2</f>
        <v>0</v>
      </c>
      <c r="M140" s="9">
        <f>'D1'!M140*M$2</f>
        <v>0</v>
      </c>
      <c r="N140" s="9">
        <f>'D1'!N140*N$2</f>
        <v>24800.05372551404</v>
      </c>
      <c r="O140" s="9">
        <f>'D1'!O140*O$2</f>
        <v>163943.64483396854</v>
      </c>
      <c r="P140" s="9">
        <f>'D1'!P140*P$2</f>
        <v>8108.690142670194</v>
      </c>
      <c r="Q140" s="9">
        <f>'D1'!Q140*Q$2</f>
        <v>0</v>
      </c>
      <c r="R140" s="9">
        <f>'D1'!R140*R$2</f>
        <v>0</v>
      </c>
      <c r="S140" s="9">
        <f>'D1'!S140*S$2</f>
        <v>0</v>
      </c>
      <c r="T140" s="9">
        <f>'D1'!T140*T$2</f>
        <v>0</v>
      </c>
      <c r="U140" s="9">
        <f>'D1'!U140*U$2</f>
        <v>0</v>
      </c>
      <c r="V140" s="9">
        <f>'D1'!V140*V$2</f>
        <v>0</v>
      </c>
      <c r="W140" s="9">
        <f>'D1'!W140*W$2</f>
        <v>0</v>
      </c>
      <c r="X140" s="9">
        <f>'D1'!X140*X$2</f>
        <v>4572.758210169833</v>
      </c>
      <c r="Y140" s="9">
        <f>'D1'!Y140*Y$2</f>
        <v>0</v>
      </c>
      <c r="Z140" s="9">
        <f>'D1'!Z140*Z$2</f>
        <v>55384.71917714988</v>
      </c>
      <c r="AA140" s="9">
        <f>'D1'!AA140*AA$2</f>
        <v>0</v>
      </c>
      <c r="AB140" s="9">
        <f>'D1'!AB140*AB$2</f>
        <v>0</v>
      </c>
      <c r="AC140" s="9">
        <f>'D1'!AC140*AC$2</f>
        <v>0</v>
      </c>
      <c r="AD140" s="9">
        <f>'D1'!AD140*AD$2</f>
        <v>0</v>
      </c>
      <c r="AE140" s="9">
        <f>'D1'!AE140*AE$2</f>
        <v>0</v>
      </c>
      <c r="AF140" s="9">
        <f>'D1'!AF140*AF$2</f>
        <v>0</v>
      </c>
      <c r="AG140" s="9">
        <f>'D1'!AG140*AG$2</f>
        <v>0</v>
      </c>
      <c r="AH140" s="9">
        <f>'D1'!AH140*AH$2</f>
        <v>0</v>
      </c>
      <c r="AI140" s="9">
        <f>A!AI139*AI$2</f>
        <v>0</v>
      </c>
      <c r="AJ140" s="9"/>
      <c r="AK140" s="9"/>
      <c r="AL140" s="11"/>
      <c r="AM140" s="11"/>
      <c r="AN140" s="11"/>
      <c r="AP140" s="16"/>
    </row>
    <row r="141" spans="1:42" s="8" customFormat="1" ht="15">
      <c r="A141" s="8">
        <v>5211</v>
      </c>
      <c r="B141" s="8">
        <v>138</v>
      </c>
      <c r="C141" s="8" t="s">
        <v>159</v>
      </c>
      <c r="D141" s="9">
        <f>'D1'!D141*D$2</f>
        <v>0</v>
      </c>
      <c r="E141" s="9">
        <f>'D1'!E141*E$2</f>
        <v>207.76032205560296</v>
      </c>
      <c r="F141" s="9">
        <f>'D1'!F141*F$2</f>
        <v>0</v>
      </c>
      <c r="G141" s="9">
        <f>'D1'!G141*G$2</f>
        <v>0</v>
      </c>
      <c r="H141" s="9">
        <f>'D1'!H141*H$2</f>
        <v>0</v>
      </c>
      <c r="I141" s="9">
        <f>'D1'!I141*I$2</f>
        <v>0</v>
      </c>
      <c r="J141" s="9">
        <f>'D1'!J141*J$2</f>
        <v>0</v>
      </c>
      <c r="K141" s="9">
        <f>'D1'!K141*K$2</f>
        <v>0</v>
      </c>
      <c r="L141" s="9">
        <f>'D1'!L141*L$2</f>
        <v>0</v>
      </c>
      <c r="M141" s="9">
        <f>'D1'!M141*M$2</f>
        <v>0</v>
      </c>
      <c r="N141" s="9">
        <f>'D1'!N141*N$2</f>
        <v>873023.1165069254</v>
      </c>
      <c r="O141" s="9">
        <f>'D1'!O141*O$2</f>
        <v>258524.40386477293</v>
      </c>
      <c r="P141" s="9">
        <f>'D1'!P141*P$2</f>
        <v>47497.694958106615</v>
      </c>
      <c r="Q141" s="9">
        <f>'D1'!Q141*Q$2</f>
        <v>21592.918553213534</v>
      </c>
      <c r="R141" s="9">
        <f>'D1'!R141*R$2</f>
        <v>8787.843120755553</v>
      </c>
      <c r="S141" s="9">
        <f>'D1'!S141*S$2</f>
        <v>0</v>
      </c>
      <c r="T141" s="9">
        <f>'D1'!T141*T$2</f>
        <v>0</v>
      </c>
      <c r="U141" s="9">
        <f>'D1'!U141*U$2</f>
        <v>0</v>
      </c>
      <c r="V141" s="9">
        <f>'D1'!V141*V$2</f>
        <v>0</v>
      </c>
      <c r="W141" s="9">
        <f>'D1'!W141*W$2</f>
        <v>0</v>
      </c>
      <c r="X141" s="9">
        <f>'D1'!X141*X$2</f>
        <v>9041.926428523653</v>
      </c>
      <c r="Y141" s="9">
        <f>'D1'!Y141*Y$2</f>
        <v>0</v>
      </c>
      <c r="Z141" s="9">
        <f>'D1'!Z141*Z$2</f>
        <v>17479.80086669983</v>
      </c>
      <c r="AA141" s="9">
        <f>'D1'!AA141*AA$2</f>
        <v>0</v>
      </c>
      <c r="AB141" s="9">
        <f>'D1'!AB141*AB$2</f>
        <v>0</v>
      </c>
      <c r="AC141" s="9">
        <f>'D1'!AC141*AC$2</f>
        <v>0</v>
      </c>
      <c r="AD141" s="9">
        <f>'D1'!AD141*AD$2</f>
        <v>0</v>
      </c>
      <c r="AE141" s="9">
        <f>'D1'!AE141*AE$2</f>
        <v>0</v>
      </c>
      <c r="AF141" s="9">
        <f>'D1'!AF141*AF$2</f>
        <v>0</v>
      </c>
      <c r="AG141" s="9">
        <f>'D1'!AG141*AG$2</f>
        <v>0</v>
      </c>
      <c r="AH141" s="9">
        <f>'D1'!AH141*AH$2</f>
        <v>0</v>
      </c>
      <c r="AI141" s="9">
        <f>A!AI140*AI$2</f>
        <v>28219.32046331942</v>
      </c>
      <c r="AJ141" s="9"/>
      <c r="AK141" s="9"/>
      <c r="AL141" s="11"/>
      <c r="AM141" s="11"/>
      <c r="AN141" s="11"/>
      <c r="AP141" s="16"/>
    </row>
    <row r="142" spans="1:42" s="8" customFormat="1" ht="15">
      <c r="A142" s="8">
        <v>5212</v>
      </c>
      <c r="B142" s="8">
        <v>139</v>
      </c>
      <c r="C142" s="8" t="s">
        <v>160</v>
      </c>
      <c r="D142" s="9">
        <f>'D1'!D142*D$2</f>
        <v>0</v>
      </c>
      <c r="E142" s="9">
        <f>'D1'!E142*E$2</f>
        <v>6584.453684908784</v>
      </c>
      <c r="F142" s="9">
        <f>'D1'!F142*F$2</f>
        <v>0</v>
      </c>
      <c r="G142" s="9">
        <f>'D1'!G142*G$2</f>
        <v>0</v>
      </c>
      <c r="H142" s="9">
        <f>'D1'!H142*H$2</f>
        <v>0</v>
      </c>
      <c r="I142" s="9">
        <f>'D1'!I142*I$2</f>
        <v>0</v>
      </c>
      <c r="J142" s="9">
        <f>'D1'!J142*J$2</f>
        <v>0</v>
      </c>
      <c r="K142" s="9">
        <f>'D1'!K142*K$2</f>
        <v>0</v>
      </c>
      <c r="L142" s="9">
        <f>'D1'!L142*L$2</f>
        <v>0</v>
      </c>
      <c r="M142" s="9">
        <f>'D1'!M142*M$2</f>
        <v>0</v>
      </c>
      <c r="N142" s="9">
        <f>'D1'!N142*N$2</f>
        <v>177205.1141528702</v>
      </c>
      <c r="O142" s="9">
        <f>'D1'!O142*O$2</f>
        <v>188514.71810634245</v>
      </c>
      <c r="P142" s="9">
        <f>'D1'!P142*P$2</f>
        <v>199205.6703728009</v>
      </c>
      <c r="Q142" s="9">
        <f>'D1'!Q142*Q$2</f>
        <v>37979.073482330714</v>
      </c>
      <c r="R142" s="9">
        <f>'D1'!R142*R$2</f>
        <v>885.8176280060445</v>
      </c>
      <c r="S142" s="9">
        <f>'D1'!S142*S$2</f>
        <v>0</v>
      </c>
      <c r="T142" s="9">
        <f>'D1'!T142*T$2</f>
        <v>0</v>
      </c>
      <c r="U142" s="9">
        <f>'D1'!U142*U$2</f>
        <v>0</v>
      </c>
      <c r="V142" s="9">
        <f>'D1'!V142*V$2</f>
        <v>0</v>
      </c>
      <c r="W142" s="9">
        <f>'D1'!W142*W$2</f>
        <v>0</v>
      </c>
      <c r="X142" s="9">
        <f>'D1'!X142*X$2</f>
        <v>0</v>
      </c>
      <c r="Y142" s="9">
        <f>'D1'!Y142*Y$2</f>
        <v>0</v>
      </c>
      <c r="Z142" s="9">
        <f>'D1'!Z142*Z$2</f>
        <v>36888.78701970091</v>
      </c>
      <c r="AA142" s="9">
        <f>'D1'!AA142*AA$2</f>
        <v>0</v>
      </c>
      <c r="AB142" s="9">
        <f>'D1'!AB142*AB$2</f>
        <v>0</v>
      </c>
      <c r="AC142" s="9">
        <f>'D1'!AC142*AC$2</f>
        <v>0</v>
      </c>
      <c r="AD142" s="9">
        <f>'D1'!AD142*AD$2</f>
        <v>3555240.000000001</v>
      </c>
      <c r="AE142" s="9">
        <f>'D1'!AE142*AE$2</f>
        <v>3206782.163426742</v>
      </c>
      <c r="AF142" s="9">
        <f>'D1'!AF142*AF$2</f>
        <v>0</v>
      </c>
      <c r="AG142" s="9">
        <f>'D1'!AG142*AG$2</f>
        <v>0</v>
      </c>
      <c r="AH142" s="9">
        <f>'D1'!AH142*AH$2</f>
        <v>0</v>
      </c>
      <c r="AI142" s="9">
        <f>A!AI141*AI$2</f>
        <v>0</v>
      </c>
      <c r="AJ142" s="9"/>
      <c r="AK142" s="9"/>
      <c r="AL142" s="11"/>
      <c r="AM142" s="11"/>
      <c r="AN142" s="11"/>
      <c r="AP142" s="16"/>
    </row>
    <row r="143" spans="1:42" s="8" customFormat="1" ht="15">
      <c r="A143" s="8">
        <v>6111</v>
      </c>
      <c r="B143" s="8">
        <v>140</v>
      </c>
      <c r="C143" s="8" t="s">
        <v>161</v>
      </c>
      <c r="D143" s="9">
        <f>'D1'!D143*D$2</f>
        <v>0</v>
      </c>
      <c r="E143" s="9">
        <f>'D1'!E143*E$2</f>
        <v>0</v>
      </c>
      <c r="F143" s="9">
        <f>'D1'!F143*F$2</f>
        <v>0</v>
      </c>
      <c r="G143" s="9">
        <f>'D1'!G143*G$2</f>
        <v>0</v>
      </c>
      <c r="H143" s="9">
        <f>'D1'!H143*H$2</f>
        <v>0</v>
      </c>
      <c r="I143" s="9">
        <f>'D1'!I143*I$2</f>
        <v>0</v>
      </c>
      <c r="J143" s="9">
        <f>'D1'!J143*J$2</f>
        <v>0</v>
      </c>
      <c r="K143" s="9">
        <f>'D1'!K143*K$2</f>
        <v>0</v>
      </c>
      <c r="L143" s="9">
        <f>'D1'!L143*L$2</f>
        <v>0</v>
      </c>
      <c r="M143" s="9">
        <f>'D1'!M143*M$2</f>
        <v>0</v>
      </c>
      <c r="N143" s="9">
        <f>'D1'!N143*N$2</f>
        <v>910514.9624331443</v>
      </c>
      <c r="O143" s="9">
        <f>'D1'!O143*O$2</f>
        <v>0</v>
      </c>
      <c r="P143" s="9">
        <f>'D1'!P143*P$2</f>
        <v>320100.6232453479</v>
      </c>
      <c r="Q143" s="9">
        <f>'D1'!Q143*Q$2</f>
        <v>42504.06520102955</v>
      </c>
      <c r="R143" s="9">
        <f>'D1'!R143*R$2</f>
        <v>1157.6457842396735</v>
      </c>
      <c r="S143" s="9">
        <f>'D1'!S143*S$2</f>
        <v>0</v>
      </c>
      <c r="T143" s="9">
        <f>'D1'!T143*T$2</f>
        <v>0</v>
      </c>
      <c r="U143" s="9">
        <f>'D1'!U143*U$2</f>
        <v>0</v>
      </c>
      <c r="V143" s="9">
        <f>'D1'!V143*V$2</f>
        <v>0</v>
      </c>
      <c r="W143" s="9">
        <f>'D1'!W143*W$2</f>
        <v>0</v>
      </c>
      <c r="X143" s="9">
        <f>'D1'!X143*X$2</f>
        <v>281.1728349296341</v>
      </c>
      <c r="Y143" s="9">
        <f>'D1'!Y143*Y$2</f>
        <v>0</v>
      </c>
      <c r="Z143" s="9">
        <f>'D1'!Z143*Z$2</f>
        <v>201868.68331889965</v>
      </c>
      <c r="AA143" s="9">
        <f>'D1'!AA143*AA$2</f>
        <v>0</v>
      </c>
      <c r="AB143" s="9">
        <f>'D1'!AB143*AB$2</f>
        <v>0</v>
      </c>
      <c r="AC143" s="9">
        <f>'D1'!AC143*AC$2</f>
        <v>0</v>
      </c>
      <c r="AD143" s="9">
        <f>'D1'!AD143*AD$2</f>
        <v>0</v>
      </c>
      <c r="AE143" s="9">
        <f>'D1'!AE143*AE$2</f>
        <v>0</v>
      </c>
      <c r="AF143" s="9">
        <f>'D1'!AF143*AF$2</f>
        <v>0</v>
      </c>
      <c r="AG143" s="9">
        <f>'D1'!AG143*AG$2</f>
        <v>0</v>
      </c>
      <c r="AH143" s="9">
        <f>'D1'!AH143*AH$2</f>
        <v>0</v>
      </c>
      <c r="AI143" s="9">
        <f>A!AI142*AI$2</f>
        <v>0</v>
      </c>
      <c r="AJ143" s="9"/>
      <c r="AK143" s="9"/>
      <c r="AL143" s="11"/>
      <c r="AM143" s="11"/>
      <c r="AN143" s="11"/>
      <c r="AP143" s="16"/>
    </row>
    <row r="144" spans="1:42" s="8" customFormat="1" ht="15">
      <c r="A144" s="8">
        <v>6112</v>
      </c>
      <c r="B144" s="8">
        <v>141</v>
      </c>
      <c r="C144" s="8" t="s">
        <v>162</v>
      </c>
      <c r="D144" s="9">
        <f>'D1'!D144*D$2</f>
        <v>0</v>
      </c>
      <c r="E144" s="9">
        <f>'D1'!E144*E$2</f>
        <v>0</v>
      </c>
      <c r="F144" s="9">
        <f>'D1'!F144*F$2</f>
        <v>0</v>
      </c>
      <c r="G144" s="9">
        <f>'D1'!G144*G$2</f>
        <v>0</v>
      </c>
      <c r="H144" s="9">
        <f>'D1'!H144*H$2</f>
        <v>0</v>
      </c>
      <c r="I144" s="9">
        <f>'D1'!I144*I$2</f>
        <v>0</v>
      </c>
      <c r="J144" s="9">
        <f>'D1'!J144*J$2</f>
        <v>0</v>
      </c>
      <c r="K144" s="9">
        <f>'D1'!K144*K$2</f>
        <v>0</v>
      </c>
      <c r="L144" s="9">
        <f>'D1'!L144*L$2</f>
        <v>0</v>
      </c>
      <c r="M144" s="9">
        <f>'D1'!M144*M$2</f>
        <v>0</v>
      </c>
      <c r="N144" s="9">
        <f>'D1'!N144*N$2</f>
        <v>1321124.0323875274</v>
      </c>
      <c r="O144" s="9">
        <f>'D1'!O144*O$2</f>
        <v>0</v>
      </c>
      <c r="P144" s="9">
        <f>'D1'!P144*P$2</f>
        <v>618705.1192607975</v>
      </c>
      <c r="Q144" s="9">
        <f>'D1'!Q144*Q$2</f>
        <v>25778.761760358975</v>
      </c>
      <c r="R144" s="9">
        <f>'D1'!R144*R$2</f>
        <v>707.133385446926</v>
      </c>
      <c r="S144" s="9">
        <f>'D1'!S144*S$2</f>
        <v>0</v>
      </c>
      <c r="T144" s="9">
        <f>'D1'!T144*T$2</f>
        <v>0</v>
      </c>
      <c r="U144" s="9">
        <f>'D1'!U144*U$2</f>
        <v>0</v>
      </c>
      <c r="V144" s="9">
        <f>'D1'!V144*V$2</f>
        <v>0</v>
      </c>
      <c r="W144" s="9">
        <f>'D1'!W144*W$2</f>
        <v>0</v>
      </c>
      <c r="X144" s="9">
        <f>'D1'!X144*X$2</f>
        <v>0</v>
      </c>
      <c r="Y144" s="9">
        <f>'D1'!Y144*Y$2</f>
        <v>0</v>
      </c>
      <c r="Z144" s="9">
        <f>'D1'!Z144*Z$2</f>
        <v>86561.50130999945</v>
      </c>
      <c r="AA144" s="9">
        <f>'D1'!AA144*AA$2</f>
        <v>0</v>
      </c>
      <c r="AB144" s="9">
        <f>'D1'!AB144*AB$2</f>
        <v>0</v>
      </c>
      <c r="AC144" s="9">
        <f>'D1'!AC144*AC$2</f>
        <v>0</v>
      </c>
      <c r="AD144" s="9">
        <f>'D1'!AD144*AD$2</f>
        <v>0</v>
      </c>
      <c r="AE144" s="9">
        <f>'D1'!AE144*AE$2</f>
        <v>0</v>
      </c>
      <c r="AF144" s="9">
        <f>'D1'!AF144*AF$2</f>
        <v>0</v>
      </c>
      <c r="AG144" s="9">
        <f>'D1'!AG144*AG$2</f>
        <v>0</v>
      </c>
      <c r="AH144" s="9">
        <f>'D1'!AH144*AH$2</f>
        <v>0</v>
      </c>
      <c r="AI144" s="9">
        <f>A!AI143*AI$2</f>
        <v>0</v>
      </c>
      <c r="AJ144" s="9"/>
      <c r="AK144" s="9"/>
      <c r="AL144" s="11"/>
      <c r="AM144" s="11"/>
      <c r="AN144" s="11"/>
      <c r="AP144" s="16"/>
    </row>
    <row r="145" spans="1:42" s="8" customFormat="1" ht="15">
      <c r="A145" s="8">
        <v>6211</v>
      </c>
      <c r="B145" s="8">
        <v>142</v>
      </c>
      <c r="C145" s="8" t="s">
        <v>163</v>
      </c>
      <c r="D145" s="9">
        <f>'D1'!D145*D$2</f>
        <v>0</v>
      </c>
      <c r="E145" s="9">
        <f>'D1'!E145*E$2</f>
        <v>0</v>
      </c>
      <c r="F145" s="9">
        <f>'D1'!F145*F$2</f>
        <v>0</v>
      </c>
      <c r="G145" s="9">
        <f>'D1'!G145*G$2</f>
        <v>0</v>
      </c>
      <c r="H145" s="9">
        <f>'D1'!H145*H$2</f>
        <v>0</v>
      </c>
      <c r="I145" s="9">
        <f>'D1'!I145*I$2</f>
        <v>0</v>
      </c>
      <c r="J145" s="9">
        <f>'D1'!J145*J$2</f>
        <v>0</v>
      </c>
      <c r="K145" s="9">
        <f>'D1'!K145*K$2</f>
        <v>0</v>
      </c>
      <c r="L145" s="9">
        <f>'D1'!L145*L$2</f>
        <v>0</v>
      </c>
      <c r="M145" s="9">
        <f>'D1'!M145*M$2</f>
        <v>0</v>
      </c>
      <c r="N145" s="9">
        <f>'D1'!N145*N$2</f>
        <v>13205.027082742214</v>
      </c>
      <c r="O145" s="9">
        <f>'D1'!O145*O$2</f>
        <v>0</v>
      </c>
      <c r="P145" s="9">
        <f>'D1'!P145*P$2</f>
        <v>84235.95414764313</v>
      </c>
      <c r="Q145" s="9">
        <f>'D1'!Q145*Q$2</f>
        <v>12539.4602335255</v>
      </c>
      <c r="R145" s="9">
        <f>'D1'!R145*R$2</f>
        <v>4737.033324015379</v>
      </c>
      <c r="S145" s="9">
        <f>'D1'!S145*S$2</f>
        <v>0</v>
      </c>
      <c r="T145" s="9">
        <f>'D1'!T145*T$2</f>
        <v>0</v>
      </c>
      <c r="U145" s="9">
        <f>'D1'!U145*U$2</f>
        <v>0</v>
      </c>
      <c r="V145" s="9">
        <f>'D1'!V145*V$2</f>
        <v>0</v>
      </c>
      <c r="W145" s="9">
        <f>'D1'!W145*W$2</f>
        <v>0</v>
      </c>
      <c r="X145" s="9">
        <f>'D1'!X145*X$2</f>
        <v>23884.892398751046</v>
      </c>
      <c r="Y145" s="9">
        <f>'D1'!Y145*Y$2</f>
        <v>0</v>
      </c>
      <c r="Z145" s="9">
        <f>'D1'!Z145*Z$2</f>
        <v>29833.848963000546</v>
      </c>
      <c r="AA145" s="9">
        <f>'D1'!AA145*AA$2</f>
        <v>0</v>
      </c>
      <c r="AB145" s="9">
        <f>'D1'!AB145*AB$2</f>
        <v>0</v>
      </c>
      <c r="AC145" s="9">
        <f>'D1'!AC145*AC$2</f>
        <v>0</v>
      </c>
      <c r="AD145" s="9">
        <f>'D1'!AD145*AD$2</f>
        <v>0</v>
      </c>
      <c r="AE145" s="9">
        <f>'D1'!AE145*AE$2</f>
        <v>0</v>
      </c>
      <c r="AF145" s="9">
        <f>'D1'!AF145*AF$2</f>
        <v>0</v>
      </c>
      <c r="AG145" s="9">
        <f>'D1'!AG145*AG$2</f>
        <v>0</v>
      </c>
      <c r="AH145" s="9">
        <f>'D1'!AH145*AH$2</f>
        <v>0</v>
      </c>
      <c r="AI145" s="9">
        <f>A!AI144*AI$2</f>
        <v>0</v>
      </c>
      <c r="AJ145" s="9"/>
      <c r="AK145" s="9"/>
      <c r="AL145" s="11"/>
      <c r="AM145" s="11"/>
      <c r="AN145" s="11"/>
      <c r="AP145" s="16"/>
    </row>
    <row r="146" spans="1:42" s="8" customFormat="1" ht="15">
      <c r="A146" s="8">
        <v>6212</v>
      </c>
      <c r="B146" s="8">
        <v>143</v>
      </c>
      <c r="C146" s="8" t="s">
        <v>164</v>
      </c>
      <c r="D146" s="9">
        <f>'D1'!D146*D$2</f>
        <v>0</v>
      </c>
      <c r="E146" s="9">
        <f>'D1'!E146*E$2</f>
        <v>0</v>
      </c>
      <c r="F146" s="9">
        <f>'D1'!F146*F$2</f>
        <v>0</v>
      </c>
      <c r="G146" s="9">
        <f>'D1'!G146*G$2</f>
        <v>0</v>
      </c>
      <c r="H146" s="9">
        <f>'D1'!H146*H$2</f>
        <v>0</v>
      </c>
      <c r="I146" s="9">
        <f>'D1'!I146*I$2</f>
        <v>0</v>
      </c>
      <c r="J146" s="9">
        <f>'D1'!J146*J$2</f>
        <v>0</v>
      </c>
      <c r="K146" s="9">
        <f>'D1'!K146*K$2</f>
        <v>0</v>
      </c>
      <c r="L146" s="9">
        <f>'D1'!L146*L$2</f>
        <v>0</v>
      </c>
      <c r="M146" s="9">
        <f>'D1'!M146*M$2</f>
        <v>0</v>
      </c>
      <c r="N146" s="9">
        <f>'D1'!N146*N$2</f>
        <v>8034.128956062354</v>
      </c>
      <c r="O146" s="9">
        <f>'D1'!O146*O$2</f>
        <v>0</v>
      </c>
      <c r="P146" s="9">
        <f>'D1'!P146*P$2</f>
        <v>29320.85814275205</v>
      </c>
      <c r="Q146" s="9">
        <f>'D1'!Q146*Q$2</f>
        <v>6052.549973606064</v>
      </c>
      <c r="R146" s="9">
        <f>'D1'!R146*R$2</f>
        <v>378.9119753559542</v>
      </c>
      <c r="S146" s="9">
        <f>'D1'!S146*S$2</f>
        <v>0</v>
      </c>
      <c r="T146" s="9">
        <f>'D1'!T146*T$2</f>
        <v>0</v>
      </c>
      <c r="U146" s="9">
        <f>'D1'!U146*U$2</f>
        <v>0</v>
      </c>
      <c r="V146" s="9">
        <f>'D1'!V146*V$2</f>
        <v>0</v>
      </c>
      <c r="W146" s="9">
        <f>'D1'!W146*W$2</f>
        <v>0</v>
      </c>
      <c r="X146" s="9">
        <f>'D1'!X146*X$2</f>
        <v>50241.146030829426</v>
      </c>
      <c r="Y146" s="9">
        <f>'D1'!Y146*Y$2</f>
        <v>0</v>
      </c>
      <c r="Z146" s="9">
        <f>'D1'!Z146*Z$2</f>
        <v>34272.61498754974</v>
      </c>
      <c r="AA146" s="9">
        <f>'D1'!AA146*AA$2</f>
        <v>0</v>
      </c>
      <c r="AB146" s="9">
        <f>'D1'!AB146*AB$2</f>
        <v>0</v>
      </c>
      <c r="AC146" s="9">
        <f>'D1'!AC146*AC$2</f>
        <v>0</v>
      </c>
      <c r="AD146" s="9">
        <f>'D1'!AD146*AD$2</f>
        <v>0</v>
      </c>
      <c r="AE146" s="9">
        <f>'D1'!AE146*AE$2</f>
        <v>0</v>
      </c>
      <c r="AF146" s="9">
        <f>'D1'!AF146*AF$2</f>
        <v>0</v>
      </c>
      <c r="AG146" s="9">
        <f>'D1'!AG146*AG$2</f>
        <v>0</v>
      </c>
      <c r="AH146" s="9">
        <f>'D1'!AH146*AH$2</f>
        <v>0</v>
      </c>
      <c r="AI146" s="9">
        <f>A!AI145*AI$2</f>
        <v>0</v>
      </c>
      <c r="AJ146" s="9"/>
      <c r="AK146" s="9"/>
      <c r="AL146" s="11"/>
      <c r="AM146" s="11"/>
      <c r="AN146" s="11"/>
      <c r="AP146" s="16"/>
    </row>
    <row r="147" spans="1:42" s="8" customFormat="1" ht="15">
      <c r="A147" s="8">
        <v>6411</v>
      </c>
      <c r="B147" s="8">
        <v>144</v>
      </c>
      <c r="C147" s="8" t="s">
        <v>165</v>
      </c>
      <c r="D147" s="9">
        <f>'D1'!D147*D$2</f>
        <v>0</v>
      </c>
      <c r="E147" s="9">
        <f>'D1'!E147*E$2</f>
        <v>0</v>
      </c>
      <c r="F147" s="9">
        <f>'D1'!F147*F$2</f>
        <v>0</v>
      </c>
      <c r="G147" s="9">
        <f>'D1'!G147*G$2</f>
        <v>0</v>
      </c>
      <c r="H147" s="9">
        <f>'D1'!H147*H$2</f>
        <v>0</v>
      </c>
      <c r="I147" s="9">
        <f>'D1'!I147*I$2</f>
        <v>0</v>
      </c>
      <c r="J147" s="9">
        <f>'D1'!J147*J$2</f>
        <v>0</v>
      </c>
      <c r="K147" s="9">
        <f>'D1'!K147*K$2</f>
        <v>0</v>
      </c>
      <c r="L147" s="9">
        <f>'D1'!L147*L$2</f>
        <v>0</v>
      </c>
      <c r="M147" s="9">
        <f>'D1'!M147*M$2</f>
        <v>0</v>
      </c>
      <c r="N147" s="9">
        <f>'D1'!N147*N$2</f>
        <v>134200.71742445295</v>
      </c>
      <c r="O147" s="9">
        <f>'D1'!O147*O$2</f>
        <v>0</v>
      </c>
      <c r="P147" s="9">
        <f>'D1'!P147*P$2</f>
        <v>210070.55702040403</v>
      </c>
      <c r="Q147" s="9">
        <f>'D1'!Q147*Q$2</f>
        <v>58296.01525847019</v>
      </c>
      <c r="R147" s="9">
        <f>'D1'!R147*R$2</f>
        <v>0</v>
      </c>
      <c r="S147" s="9">
        <f>'D1'!S147*S$2</f>
        <v>0</v>
      </c>
      <c r="T147" s="9">
        <f>'D1'!T147*T$2</f>
        <v>0</v>
      </c>
      <c r="U147" s="9">
        <f>'D1'!U147*U$2</f>
        <v>0</v>
      </c>
      <c r="V147" s="9">
        <f>'D1'!V147*V$2</f>
        <v>0</v>
      </c>
      <c r="W147" s="9">
        <f>'D1'!W147*W$2</f>
        <v>0</v>
      </c>
      <c r="X147" s="9">
        <f>'D1'!X147*X$2</f>
        <v>6466.975203379021</v>
      </c>
      <c r="Y147" s="9">
        <f>'D1'!Y147*Y$2</f>
        <v>0</v>
      </c>
      <c r="Z147" s="9">
        <f>'D1'!Z147*Z$2</f>
        <v>66826.29894435026</v>
      </c>
      <c r="AA147" s="9">
        <f>'D1'!AA147*AA$2</f>
        <v>0</v>
      </c>
      <c r="AB147" s="9">
        <f>'D1'!AB147*AB$2</f>
        <v>0</v>
      </c>
      <c r="AC147" s="9">
        <f>'D1'!AC147*AC$2</f>
        <v>0</v>
      </c>
      <c r="AD147" s="9">
        <f>'D1'!AD147*AD$2</f>
        <v>0</v>
      </c>
      <c r="AE147" s="9">
        <f>'D1'!AE147*AE$2</f>
        <v>0</v>
      </c>
      <c r="AF147" s="9">
        <f>'D1'!AF147*AF$2</f>
        <v>0</v>
      </c>
      <c r="AG147" s="9">
        <f>'D1'!AG147*AG$2</f>
        <v>0</v>
      </c>
      <c r="AH147" s="9">
        <f>'D1'!AH147*AH$2</f>
        <v>0</v>
      </c>
      <c r="AI147" s="9">
        <f>A!AI146*AI$2</f>
        <v>0</v>
      </c>
      <c r="AJ147" s="9"/>
      <c r="AK147" s="9"/>
      <c r="AL147" s="11"/>
      <c r="AM147" s="11"/>
      <c r="AN147" s="11"/>
      <c r="AP147" s="16"/>
    </row>
    <row r="148" spans="1:42" s="8" customFormat="1" ht="15">
      <c r="A148" s="8">
        <v>6421</v>
      </c>
      <c r="B148" s="8">
        <v>145</v>
      </c>
      <c r="C148" s="8" t="s">
        <v>166</v>
      </c>
      <c r="D148" s="9">
        <f>'D1'!D148*D$2</f>
        <v>0</v>
      </c>
      <c r="E148" s="9">
        <f>'D1'!E148*E$2</f>
        <v>0</v>
      </c>
      <c r="F148" s="9">
        <f>'D1'!F148*F$2</f>
        <v>0</v>
      </c>
      <c r="G148" s="9">
        <f>'D1'!G148*G$2</f>
        <v>0</v>
      </c>
      <c r="H148" s="9">
        <f>'D1'!H148*H$2</f>
        <v>0</v>
      </c>
      <c r="I148" s="9">
        <f>'D1'!I148*I$2</f>
        <v>0</v>
      </c>
      <c r="J148" s="9">
        <f>'D1'!J148*J$2</f>
        <v>0</v>
      </c>
      <c r="K148" s="9">
        <f>'D1'!K148*K$2</f>
        <v>0</v>
      </c>
      <c r="L148" s="9">
        <f>'D1'!L148*L$2</f>
        <v>0</v>
      </c>
      <c r="M148" s="9">
        <f>'D1'!M148*M$2</f>
        <v>0</v>
      </c>
      <c r="N148" s="9">
        <f>'D1'!N148*N$2</f>
        <v>68114.35664190532</v>
      </c>
      <c r="O148" s="9">
        <f>'D1'!O148*O$2</f>
        <v>0</v>
      </c>
      <c r="P148" s="9">
        <f>'D1'!P148*P$2</f>
        <v>283904.09210104164</v>
      </c>
      <c r="Q148" s="9">
        <f>'D1'!Q148*Q$2</f>
        <v>50659.61393685064</v>
      </c>
      <c r="R148" s="9">
        <f>'D1'!R148*R$2</f>
        <v>0</v>
      </c>
      <c r="S148" s="9">
        <f>'D1'!S148*S$2</f>
        <v>0</v>
      </c>
      <c r="T148" s="9">
        <f>'D1'!T148*T$2</f>
        <v>0</v>
      </c>
      <c r="U148" s="9">
        <f>'D1'!U148*U$2</f>
        <v>0</v>
      </c>
      <c r="V148" s="9">
        <f>'D1'!V148*V$2</f>
        <v>0</v>
      </c>
      <c r="W148" s="9">
        <f>'D1'!W148*W$2</f>
        <v>0</v>
      </c>
      <c r="X148" s="9">
        <f>'D1'!X148*X$2</f>
        <v>2116.1955471013757</v>
      </c>
      <c r="Y148" s="9">
        <f>'D1'!Y148*Y$2</f>
        <v>0</v>
      </c>
      <c r="Z148" s="9">
        <f>'D1'!Z148*Z$2</f>
        <v>2513.094736949705</v>
      </c>
      <c r="AA148" s="9">
        <f>'D1'!AA148*AA$2</f>
        <v>0</v>
      </c>
      <c r="AB148" s="9">
        <f>'D1'!AB148*AB$2</f>
        <v>0</v>
      </c>
      <c r="AC148" s="9">
        <f>'D1'!AC148*AC$2</f>
        <v>0</v>
      </c>
      <c r="AD148" s="9">
        <f>'D1'!AD148*AD$2</f>
        <v>0</v>
      </c>
      <c r="AE148" s="9">
        <f>'D1'!AE148*AE$2</f>
        <v>0</v>
      </c>
      <c r="AF148" s="9">
        <f>'D1'!AF148*AF$2</f>
        <v>0</v>
      </c>
      <c r="AG148" s="9">
        <f>'D1'!AG148*AG$2</f>
        <v>0</v>
      </c>
      <c r="AH148" s="9">
        <f>'D1'!AH148*AH$2</f>
        <v>0</v>
      </c>
      <c r="AI148" s="9">
        <f>A!AI147*AI$2</f>
        <v>0</v>
      </c>
      <c r="AJ148" s="9"/>
      <c r="AK148" s="9"/>
      <c r="AL148" s="11"/>
      <c r="AM148" s="11"/>
      <c r="AN148" s="11"/>
      <c r="AP148" s="16"/>
    </row>
    <row r="149" spans="1:42" s="8" customFormat="1" ht="15">
      <c r="A149" s="8">
        <v>6422</v>
      </c>
      <c r="B149" s="8">
        <v>146</v>
      </c>
      <c r="C149" s="8" t="s">
        <v>167</v>
      </c>
      <c r="D149" s="9">
        <f>'D1'!D149*D$2</f>
        <v>0</v>
      </c>
      <c r="E149" s="9">
        <f>'D1'!E149*E$2</f>
        <v>0</v>
      </c>
      <c r="F149" s="9">
        <f>'D1'!F149*F$2</f>
        <v>0</v>
      </c>
      <c r="G149" s="9">
        <f>'D1'!G149*G$2</f>
        <v>0</v>
      </c>
      <c r="H149" s="9">
        <f>'D1'!H149*H$2</f>
        <v>0</v>
      </c>
      <c r="I149" s="9">
        <f>'D1'!I149*I$2</f>
        <v>0</v>
      </c>
      <c r="J149" s="9">
        <f>'D1'!J149*J$2</f>
        <v>0</v>
      </c>
      <c r="K149" s="9">
        <f>'D1'!K149*K$2</f>
        <v>0</v>
      </c>
      <c r="L149" s="9">
        <f>'D1'!L149*L$2</f>
        <v>0</v>
      </c>
      <c r="M149" s="9">
        <f>'D1'!M149*M$2</f>
        <v>0</v>
      </c>
      <c r="N149" s="9">
        <f>'D1'!N149*N$2</f>
        <v>0</v>
      </c>
      <c r="O149" s="9">
        <f>'D1'!O149*O$2</f>
        <v>0</v>
      </c>
      <c r="P149" s="9">
        <f>'D1'!P149*P$2</f>
        <v>0</v>
      </c>
      <c r="Q149" s="9">
        <f>'D1'!Q149*Q$2</f>
        <v>0</v>
      </c>
      <c r="R149" s="9">
        <f>'D1'!R149*R$2</f>
        <v>0</v>
      </c>
      <c r="S149" s="9">
        <f>'D1'!S149*S$2</f>
        <v>0</v>
      </c>
      <c r="T149" s="9">
        <f>'D1'!T149*T$2</f>
        <v>0</v>
      </c>
      <c r="U149" s="9">
        <f>'D1'!U149*U$2</f>
        <v>0</v>
      </c>
      <c r="V149" s="9">
        <f>'D1'!V149*V$2</f>
        <v>0</v>
      </c>
      <c r="W149" s="9">
        <f>'D1'!W149*W$2</f>
        <v>0</v>
      </c>
      <c r="X149" s="9">
        <f>'D1'!X149*X$2</f>
        <v>0</v>
      </c>
      <c r="Y149" s="9">
        <f>'D1'!Y149*Y$2</f>
        <v>0</v>
      </c>
      <c r="Z149" s="9">
        <f>'D1'!Z149*Z$2</f>
        <v>0</v>
      </c>
      <c r="AA149" s="9">
        <f>'D1'!AA149*AA$2</f>
        <v>0</v>
      </c>
      <c r="AB149" s="9">
        <f>'D1'!AB149*AB$2</f>
        <v>0</v>
      </c>
      <c r="AC149" s="9">
        <f>'D1'!AC149*AC$2</f>
        <v>0</v>
      </c>
      <c r="AD149" s="9">
        <f>'D1'!AD149*AD$2</f>
        <v>0</v>
      </c>
      <c r="AE149" s="9">
        <f>'D1'!AE149*AE$2</f>
        <v>0</v>
      </c>
      <c r="AF149" s="9">
        <f>'D1'!AF149*AF$2</f>
        <v>0</v>
      </c>
      <c r="AG149" s="9">
        <f>'D1'!AG149*AG$2</f>
        <v>0</v>
      </c>
      <c r="AH149" s="9">
        <f>'D1'!AH149*AH$2</f>
        <v>0</v>
      </c>
      <c r="AI149" s="9">
        <f>A!AI148*AI$2</f>
        <v>0</v>
      </c>
      <c r="AJ149" s="9"/>
      <c r="AK149" s="9"/>
      <c r="AL149" s="11"/>
      <c r="AM149" s="11"/>
      <c r="AN149" s="11"/>
      <c r="AP149" s="16"/>
    </row>
    <row r="150" spans="1:42" s="8" customFormat="1" ht="15">
      <c r="A150" s="8">
        <v>7111</v>
      </c>
      <c r="B150" s="8">
        <v>147</v>
      </c>
      <c r="C150" s="8" t="s">
        <v>168</v>
      </c>
      <c r="D150" s="9">
        <f>'D1'!D150*D$2</f>
        <v>0</v>
      </c>
      <c r="E150" s="9">
        <f>'D1'!E150*E$2</f>
        <v>638.1209891588916</v>
      </c>
      <c r="F150" s="9">
        <f>'D1'!F150*F$2</f>
        <v>0</v>
      </c>
      <c r="G150" s="9">
        <f>'D1'!G150*G$2</f>
        <v>0</v>
      </c>
      <c r="H150" s="9">
        <f>'D1'!H150*H$2</f>
        <v>0</v>
      </c>
      <c r="I150" s="9">
        <f>'D1'!I150*I$2</f>
        <v>0</v>
      </c>
      <c r="J150" s="9">
        <f>'D1'!J150*J$2</f>
        <v>0</v>
      </c>
      <c r="K150" s="9">
        <f>'D1'!K150*K$2</f>
        <v>0</v>
      </c>
      <c r="L150" s="9">
        <f>'D1'!L150*L$2</f>
        <v>0</v>
      </c>
      <c r="M150" s="9">
        <f>'D1'!M150*M$2</f>
        <v>0</v>
      </c>
      <c r="N150" s="9">
        <f>'D1'!N150*N$2</f>
        <v>66792.34219612998</v>
      </c>
      <c r="O150" s="9">
        <f>'D1'!O150*O$2</f>
        <v>0</v>
      </c>
      <c r="P150" s="9">
        <f>'D1'!P150*P$2</f>
        <v>21445.81406539167</v>
      </c>
      <c r="Q150" s="9">
        <f>'D1'!Q150*Q$2</f>
        <v>109205.1257437791</v>
      </c>
      <c r="R150" s="9">
        <f>'D1'!R150*R$2</f>
        <v>0</v>
      </c>
      <c r="S150" s="9">
        <f>'D1'!S150*S$2</f>
        <v>0</v>
      </c>
      <c r="T150" s="9">
        <f>'D1'!T150*T$2</f>
        <v>0</v>
      </c>
      <c r="U150" s="9">
        <f>'D1'!U150*U$2</f>
        <v>0</v>
      </c>
      <c r="V150" s="9">
        <f>'D1'!V150*V$2</f>
        <v>0</v>
      </c>
      <c r="W150" s="9">
        <f>'D1'!W150*W$2</f>
        <v>0</v>
      </c>
      <c r="X150" s="9">
        <f>'D1'!X150*X$2</f>
        <v>503.15138882118066</v>
      </c>
      <c r="Y150" s="9">
        <f>'D1'!Y150*Y$2</f>
        <v>0</v>
      </c>
      <c r="Z150" s="9">
        <f>'D1'!Z150*Z$2</f>
        <v>6291.229005900013</v>
      </c>
      <c r="AA150" s="9">
        <f>'D1'!AA150*AA$2</f>
        <v>0</v>
      </c>
      <c r="AB150" s="9">
        <f>'D1'!AB150*AB$2</f>
        <v>0</v>
      </c>
      <c r="AC150" s="9">
        <f>'D1'!AC150*AC$2</f>
        <v>0</v>
      </c>
      <c r="AD150" s="9">
        <f>'D1'!AD150*AD$2</f>
        <v>0</v>
      </c>
      <c r="AE150" s="9">
        <f>'D1'!AE150*AE$2</f>
        <v>0</v>
      </c>
      <c r="AF150" s="9">
        <f>'D1'!AF150*AF$2</f>
        <v>0</v>
      </c>
      <c r="AG150" s="9">
        <f>'D1'!AG150*AG$2</f>
        <v>0</v>
      </c>
      <c r="AH150" s="9">
        <f>'D1'!AH150*AH$2</f>
        <v>0</v>
      </c>
      <c r="AI150" s="9">
        <f>A!AI149*AI$2</f>
        <v>0</v>
      </c>
      <c r="AJ150" s="9"/>
      <c r="AK150" s="9"/>
      <c r="AL150" s="11"/>
      <c r="AM150" s="11"/>
      <c r="AN150" s="11"/>
      <c r="AP150" s="16"/>
    </row>
    <row r="151" spans="1:42" s="8" customFormat="1" ht="15">
      <c r="A151" s="8">
        <v>7112</v>
      </c>
      <c r="B151" s="8">
        <v>148</v>
      </c>
      <c r="C151" s="8" t="s">
        <v>169</v>
      </c>
      <c r="D151" s="9">
        <f>'D1'!D151*D$2</f>
        <v>0</v>
      </c>
      <c r="E151" s="9">
        <f>'D1'!E151*E$2</f>
        <v>0</v>
      </c>
      <c r="F151" s="9">
        <f>'D1'!F151*F$2</f>
        <v>0</v>
      </c>
      <c r="G151" s="9">
        <f>'D1'!G151*G$2</f>
        <v>0</v>
      </c>
      <c r="H151" s="9">
        <f>'D1'!H151*H$2</f>
        <v>0</v>
      </c>
      <c r="I151" s="9">
        <f>'D1'!I151*I$2</f>
        <v>0</v>
      </c>
      <c r="J151" s="9">
        <f>'D1'!J151*J$2</f>
        <v>0</v>
      </c>
      <c r="K151" s="9">
        <f>'D1'!K151*K$2</f>
        <v>0</v>
      </c>
      <c r="L151" s="9">
        <f>'D1'!L151*L$2</f>
        <v>0</v>
      </c>
      <c r="M151" s="9">
        <f>'D1'!M151*M$2</f>
        <v>0</v>
      </c>
      <c r="N151" s="9">
        <f>'D1'!N151*N$2</f>
        <v>9573.077733423115</v>
      </c>
      <c r="O151" s="9">
        <f>'D1'!O151*O$2</f>
        <v>0</v>
      </c>
      <c r="P151" s="9">
        <f>'D1'!P151*P$2</f>
        <v>1982.8900586880618</v>
      </c>
      <c r="Q151" s="9">
        <f>'D1'!Q151*Q$2</f>
        <v>12900.153015279715</v>
      </c>
      <c r="R151" s="9">
        <f>'D1'!R151*R$2</f>
        <v>0</v>
      </c>
      <c r="S151" s="9">
        <f>'D1'!S151*S$2</f>
        <v>0</v>
      </c>
      <c r="T151" s="9">
        <f>'D1'!T151*T$2</f>
        <v>0</v>
      </c>
      <c r="U151" s="9">
        <f>'D1'!U151*U$2</f>
        <v>0</v>
      </c>
      <c r="V151" s="9">
        <f>'D1'!V151*V$2</f>
        <v>0</v>
      </c>
      <c r="W151" s="9">
        <f>'D1'!W151*W$2</f>
        <v>0</v>
      </c>
      <c r="X151" s="9">
        <f>'D1'!X151*X$2</f>
        <v>73.99285129696851</v>
      </c>
      <c r="Y151" s="9">
        <f>'D1'!Y151*Y$2</f>
        <v>0</v>
      </c>
      <c r="Z151" s="9">
        <f>'D1'!Z151*Z$2</f>
        <v>96.04929780015289</v>
      </c>
      <c r="AA151" s="9">
        <f>'D1'!AA151*AA$2</f>
        <v>0</v>
      </c>
      <c r="AB151" s="9">
        <f>'D1'!AB151*AB$2</f>
        <v>0</v>
      </c>
      <c r="AC151" s="9">
        <f>'D1'!AC151*AC$2</f>
        <v>0</v>
      </c>
      <c r="AD151" s="9">
        <f>'D1'!AD151*AD$2</f>
        <v>0</v>
      </c>
      <c r="AE151" s="9">
        <f>'D1'!AE151*AE$2</f>
        <v>0</v>
      </c>
      <c r="AF151" s="9">
        <f>'D1'!AF151*AF$2</f>
        <v>0</v>
      </c>
      <c r="AG151" s="9">
        <f>'D1'!AG151*AG$2</f>
        <v>0</v>
      </c>
      <c r="AH151" s="9">
        <f>'D1'!AH151*AH$2</f>
        <v>0</v>
      </c>
      <c r="AI151" s="9">
        <f>A!AI150*AI$2</f>
        <v>0</v>
      </c>
      <c r="AJ151" s="9"/>
      <c r="AK151" s="9"/>
      <c r="AL151" s="11"/>
      <c r="AM151" s="11"/>
      <c r="AN151" s="11"/>
      <c r="AP151" s="16"/>
    </row>
    <row r="152" spans="1:42" s="8" customFormat="1" ht="15">
      <c r="A152" s="8">
        <v>7121</v>
      </c>
      <c r="B152" s="8">
        <v>149</v>
      </c>
      <c r="C152" s="8" t="s">
        <v>340</v>
      </c>
      <c r="D152" s="9">
        <f>'D1'!D152*D$2</f>
        <v>0</v>
      </c>
      <c r="E152" s="9">
        <f>'D1'!E152*E$2</f>
        <v>2591.842278517686</v>
      </c>
      <c r="F152" s="9">
        <f>'D1'!F152*F$2</f>
        <v>0</v>
      </c>
      <c r="G152" s="9">
        <f>'D1'!G152*G$2</f>
        <v>0</v>
      </c>
      <c r="H152" s="9">
        <f>'D1'!H152*H$2</f>
        <v>0</v>
      </c>
      <c r="I152" s="9">
        <f>'D1'!I152*I$2</f>
        <v>0</v>
      </c>
      <c r="J152" s="9">
        <f>'D1'!J152*J$2</f>
        <v>0</v>
      </c>
      <c r="K152" s="9">
        <f>'D1'!K152*K$2</f>
        <v>0</v>
      </c>
      <c r="L152" s="9">
        <f>'D1'!L152*L$2</f>
        <v>0</v>
      </c>
      <c r="M152" s="9">
        <f>'D1'!M152*M$2</f>
        <v>0</v>
      </c>
      <c r="N152" s="9">
        <f>'D1'!N152*N$2</f>
        <v>3478.507992831699</v>
      </c>
      <c r="O152" s="9">
        <f>'D1'!O152*O$2</f>
        <v>0</v>
      </c>
      <c r="P152" s="9">
        <f>'D1'!P152*P$2</f>
        <v>18327.776308872515</v>
      </c>
      <c r="Q152" s="9">
        <f>'D1'!Q152*Q$2</f>
        <v>985376.5409779607</v>
      </c>
      <c r="R152" s="9">
        <f>'D1'!R152*R$2</f>
        <v>12381.80419804498</v>
      </c>
      <c r="S152" s="9">
        <f>'D1'!S152*S$2</f>
        <v>0</v>
      </c>
      <c r="T152" s="9">
        <f>'D1'!T152*T$2</f>
        <v>0</v>
      </c>
      <c r="U152" s="9">
        <f>'D1'!U152*U$2</f>
        <v>0</v>
      </c>
      <c r="V152" s="9">
        <f>'D1'!V152*V$2</f>
        <v>0</v>
      </c>
      <c r="W152" s="9">
        <f>'D1'!W152*W$2</f>
        <v>0</v>
      </c>
      <c r="X152" s="9">
        <f>'D1'!X152*X$2</f>
        <v>1194576.248499144</v>
      </c>
      <c r="Y152" s="9">
        <f>'D1'!Y152*Y$2</f>
        <v>0</v>
      </c>
      <c r="Z152" s="9">
        <f>'D1'!Z152*Z$2</f>
        <v>9806.984705249119</v>
      </c>
      <c r="AA152" s="9">
        <f>'D1'!AA152*AA$2</f>
        <v>0</v>
      </c>
      <c r="AB152" s="9">
        <f>'D1'!AB152*AB$2</f>
        <v>0</v>
      </c>
      <c r="AC152" s="9">
        <f>'D1'!AC152*AC$2</f>
        <v>0</v>
      </c>
      <c r="AD152" s="9">
        <f>'D1'!AD152*AD$2</f>
        <v>0</v>
      </c>
      <c r="AE152" s="9">
        <f>'D1'!AE152*AE$2</f>
        <v>0</v>
      </c>
      <c r="AF152" s="9">
        <f>'D1'!AF152*AF$2</f>
        <v>0</v>
      </c>
      <c r="AG152" s="9">
        <f>'D1'!AG152*AG$2</f>
        <v>0</v>
      </c>
      <c r="AH152" s="9">
        <f>'D1'!AH152*AH$2</f>
        <v>0</v>
      </c>
      <c r="AI152" s="9">
        <f>A!AI151*AI$2</f>
        <v>0</v>
      </c>
      <c r="AJ152" s="9"/>
      <c r="AK152" s="9"/>
      <c r="AL152" s="11"/>
      <c r="AM152" s="11"/>
      <c r="AN152" s="11"/>
      <c r="AP152" s="16"/>
    </row>
    <row r="153" spans="1:42" s="8" customFormat="1" ht="15">
      <c r="A153" s="8">
        <v>7122</v>
      </c>
      <c r="B153" s="8">
        <v>150</v>
      </c>
      <c r="C153" s="8" t="s">
        <v>341</v>
      </c>
      <c r="D153" s="9">
        <f>'D1'!D153*D$2</f>
        <v>0</v>
      </c>
      <c r="E153" s="9">
        <f>'D1'!E153*E$2</f>
        <v>0</v>
      </c>
      <c r="F153" s="9">
        <f>'D1'!F153*F$2</f>
        <v>0</v>
      </c>
      <c r="G153" s="9">
        <f>'D1'!G153*G$2</f>
        <v>0</v>
      </c>
      <c r="H153" s="9">
        <f>'D1'!H153*H$2</f>
        <v>0</v>
      </c>
      <c r="I153" s="9">
        <f>'D1'!I153*I$2</f>
        <v>0</v>
      </c>
      <c r="J153" s="9">
        <f>'D1'!J153*J$2</f>
        <v>0</v>
      </c>
      <c r="K153" s="9">
        <f>'D1'!K153*K$2</f>
        <v>0</v>
      </c>
      <c r="L153" s="9">
        <f>'D1'!L153*L$2</f>
        <v>0</v>
      </c>
      <c r="M153" s="9">
        <f>'D1'!M153*M$2</f>
        <v>0</v>
      </c>
      <c r="N153" s="9">
        <f>'D1'!N153*N$2</f>
        <v>22223.297152814936</v>
      </c>
      <c r="O153" s="9">
        <f>'D1'!O153*O$2</f>
        <v>0</v>
      </c>
      <c r="P153" s="9">
        <f>'D1'!P153*P$2</f>
        <v>19025.9576190744</v>
      </c>
      <c r="Q153" s="9">
        <f>'D1'!Q153*Q$2</f>
        <v>9534325.040624922</v>
      </c>
      <c r="R153" s="9">
        <f>'D1'!R153*R$2</f>
        <v>94321.83568480474</v>
      </c>
      <c r="S153" s="9">
        <f>'D1'!S153*S$2</f>
        <v>0</v>
      </c>
      <c r="T153" s="9">
        <f>'D1'!T153*T$2</f>
        <v>0</v>
      </c>
      <c r="U153" s="9">
        <f>'D1'!U153*U$2</f>
        <v>0</v>
      </c>
      <c r="V153" s="9">
        <f>'D1'!V153*V$2</f>
        <v>0</v>
      </c>
      <c r="W153" s="9">
        <f>'D1'!W153*W$2</f>
        <v>0</v>
      </c>
      <c r="X153" s="9">
        <f>'D1'!X153*X$2</f>
        <v>251.57569441059033</v>
      </c>
      <c r="Y153" s="9">
        <f>'D1'!Y153*Y$2</f>
        <v>0</v>
      </c>
      <c r="Z153" s="9">
        <f>'D1'!Z153*Z$2</f>
        <v>17483.314865400484</v>
      </c>
      <c r="AA153" s="9">
        <f>'D1'!AA153*AA$2</f>
        <v>0</v>
      </c>
      <c r="AB153" s="9">
        <f>'D1'!AB153*AB$2</f>
        <v>0</v>
      </c>
      <c r="AC153" s="9">
        <f>'D1'!AC153*AC$2</f>
        <v>0</v>
      </c>
      <c r="AD153" s="9">
        <f>'D1'!AD153*AD$2</f>
        <v>0</v>
      </c>
      <c r="AE153" s="9">
        <f>'D1'!AE153*AE$2</f>
        <v>0</v>
      </c>
      <c r="AF153" s="9">
        <f>'D1'!AF153*AF$2</f>
        <v>0</v>
      </c>
      <c r="AG153" s="9">
        <f>'D1'!AG153*AG$2</f>
        <v>0</v>
      </c>
      <c r="AH153" s="9">
        <f>'D1'!AH153*AH$2</f>
        <v>0</v>
      </c>
      <c r="AI153" s="9">
        <f>A!AI152*AI$2</f>
        <v>0</v>
      </c>
      <c r="AJ153" s="9"/>
      <c r="AK153" s="9"/>
      <c r="AL153" s="11"/>
      <c r="AM153" s="11"/>
      <c r="AN153" s="11"/>
      <c r="AP153" s="16"/>
    </row>
    <row r="154" spans="1:42" s="8" customFormat="1" ht="15">
      <c r="A154" s="8">
        <v>7131</v>
      </c>
      <c r="B154" s="8">
        <v>151</v>
      </c>
      <c r="C154" s="8" t="s">
        <v>170</v>
      </c>
      <c r="D154" s="9">
        <f>'D1'!D154*D$2</f>
        <v>0</v>
      </c>
      <c r="E154" s="9">
        <f>'D1'!E154*E$2</f>
        <v>0</v>
      </c>
      <c r="F154" s="9">
        <f>'D1'!F154*F$2</f>
        <v>0</v>
      </c>
      <c r="G154" s="9">
        <f>'D1'!G154*G$2</f>
        <v>0</v>
      </c>
      <c r="H154" s="9">
        <f>'D1'!H154*H$2</f>
        <v>0</v>
      </c>
      <c r="I154" s="9">
        <f>'D1'!I154*I$2</f>
        <v>0</v>
      </c>
      <c r="J154" s="9">
        <f>'D1'!J154*J$2</f>
        <v>0</v>
      </c>
      <c r="K154" s="9">
        <f>'D1'!K154*K$2</f>
        <v>0</v>
      </c>
      <c r="L154" s="9">
        <f>'D1'!L154*L$2</f>
        <v>0</v>
      </c>
      <c r="M154" s="9">
        <f>'D1'!M154*M$2</f>
        <v>0</v>
      </c>
      <c r="N154" s="9">
        <f>'D1'!N154*N$2</f>
        <v>0</v>
      </c>
      <c r="O154" s="9">
        <f>'D1'!O154*O$2</f>
        <v>0</v>
      </c>
      <c r="P154" s="9">
        <f>'D1'!P154*P$2</f>
        <v>5688.833696354014</v>
      </c>
      <c r="Q154" s="9">
        <f>'D1'!Q154*Q$2</f>
        <v>4315318.711242564</v>
      </c>
      <c r="R154" s="9">
        <f>'D1'!R154*R$2</f>
        <v>9983973.815776564</v>
      </c>
      <c r="S154" s="9">
        <f>'D1'!S154*S$2</f>
        <v>0</v>
      </c>
      <c r="T154" s="9">
        <f>'D1'!T154*T$2</f>
        <v>0</v>
      </c>
      <c r="U154" s="9">
        <f>'D1'!U154*U$2</f>
        <v>0</v>
      </c>
      <c r="V154" s="9">
        <f>'D1'!V154*V$2</f>
        <v>0</v>
      </c>
      <c r="W154" s="9">
        <f>'D1'!W154*W$2</f>
        <v>0</v>
      </c>
      <c r="X154" s="9">
        <f>'D1'!X154*X$2</f>
        <v>26001.08794585178</v>
      </c>
      <c r="Y154" s="9">
        <f>'D1'!Y154*Y$2</f>
        <v>0</v>
      </c>
      <c r="Z154" s="9">
        <f>'D1'!Z154*Z$2</f>
        <v>5822.11017944966</v>
      </c>
      <c r="AA154" s="9">
        <f>'D1'!AA154*AA$2</f>
        <v>0</v>
      </c>
      <c r="AB154" s="9">
        <f>'D1'!AB154*AB$2</f>
        <v>0</v>
      </c>
      <c r="AC154" s="9">
        <f>'D1'!AC154*AC$2</f>
        <v>0</v>
      </c>
      <c r="AD154" s="9">
        <f>'D1'!AD154*AD$2</f>
        <v>0</v>
      </c>
      <c r="AE154" s="9">
        <f>'D1'!AE154*AE$2</f>
        <v>0</v>
      </c>
      <c r="AF154" s="9">
        <f>'D1'!AF154*AF$2</f>
        <v>0</v>
      </c>
      <c r="AG154" s="9">
        <f>'D1'!AG154*AG$2</f>
        <v>0</v>
      </c>
      <c r="AH154" s="9">
        <f>'D1'!AH154*AH$2</f>
        <v>0</v>
      </c>
      <c r="AI154" s="9">
        <f>A!AI153*AI$2</f>
        <v>0</v>
      </c>
      <c r="AJ154" s="9"/>
      <c r="AK154" s="9"/>
      <c r="AL154" s="11"/>
      <c r="AM154" s="11"/>
      <c r="AN154" s="11"/>
      <c r="AP154" s="16"/>
    </row>
    <row r="155" spans="1:42" s="8" customFormat="1" ht="15">
      <c r="A155" s="8">
        <v>7132</v>
      </c>
      <c r="B155" s="8">
        <v>152</v>
      </c>
      <c r="C155" s="8" t="s">
        <v>171</v>
      </c>
      <c r="D155" s="9">
        <f>'D1'!D155*D$2</f>
        <v>0</v>
      </c>
      <c r="E155" s="9">
        <f>'D1'!E155*E$2</f>
        <v>0</v>
      </c>
      <c r="F155" s="9">
        <f>'D1'!F155*F$2</f>
        <v>0</v>
      </c>
      <c r="G155" s="9">
        <f>'D1'!G155*G$2</f>
        <v>0</v>
      </c>
      <c r="H155" s="9">
        <f>'D1'!H155*H$2</f>
        <v>0</v>
      </c>
      <c r="I155" s="9">
        <f>'D1'!I155*I$2</f>
        <v>0</v>
      </c>
      <c r="J155" s="9">
        <f>'D1'!J155*J$2</f>
        <v>0</v>
      </c>
      <c r="K155" s="9">
        <f>'D1'!K155*K$2</f>
        <v>0</v>
      </c>
      <c r="L155" s="9">
        <f>'D1'!L155*L$2</f>
        <v>0</v>
      </c>
      <c r="M155" s="9">
        <f>'D1'!M155*M$2</f>
        <v>0</v>
      </c>
      <c r="N155" s="9">
        <f>'D1'!N155*N$2</f>
        <v>0</v>
      </c>
      <c r="O155" s="9">
        <f>'D1'!O155*O$2</f>
        <v>0</v>
      </c>
      <c r="P155" s="9">
        <f>'D1'!P155*P$2</f>
        <v>1595.5476141338268</v>
      </c>
      <c r="Q155" s="9">
        <f>'D1'!Q155*Q$2</f>
        <v>7372782.8515322255</v>
      </c>
      <c r="R155" s="9">
        <f>'D1'!R155*R$2</f>
        <v>2114788.2057339866</v>
      </c>
      <c r="S155" s="9">
        <f>'D1'!S155*S$2</f>
        <v>0</v>
      </c>
      <c r="T155" s="9">
        <f>'D1'!T155*T$2</f>
        <v>0</v>
      </c>
      <c r="U155" s="9">
        <f>'D1'!U155*U$2</f>
        <v>0</v>
      </c>
      <c r="V155" s="9">
        <f>'D1'!V155*V$2</f>
        <v>0</v>
      </c>
      <c r="W155" s="9">
        <f>'D1'!W155*W$2</f>
        <v>0</v>
      </c>
      <c r="X155" s="9">
        <f>'D1'!X155*X$2</f>
        <v>14458.203143481105</v>
      </c>
      <c r="Y155" s="9">
        <f>'D1'!Y155*Y$2</f>
        <v>0</v>
      </c>
      <c r="Z155" s="9">
        <f>'D1'!Z155*Z$2</f>
        <v>1865.933309699447</v>
      </c>
      <c r="AA155" s="9">
        <f>'D1'!AA155*AA$2</f>
        <v>0</v>
      </c>
      <c r="AB155" s="9">
        <f>'D1'!AB155*AB$2</f>
        <v>0</v>
      </c>
      <c r="AC155" s="9">
        <f>'D1'!AC155*AC$2</f>
        <v>0</v>
      </c>
      <c r="AD155" s="9">
        <f>'D1'!AD155*AD$2</f>
        <v>0</v>
      </c>
      <c r="AE155" s="9">
        <f>'D1'!AE155*AE$2</f>
        <v>0</v>
      </c>
      <c r="AF155" s="9">
        <f>'D1'!AF155*AF$2</f>
        <v>0</v>
      </c>
      <c r="AG155" s="9">
        <f>'D1'!AG155*AG$2</f>
        <v>0</v>
      </c>
      <c r="AH155" s="9">
        <f>'D1'!AH155*AH$2</f>
        <v>0</v>
      </c>
      <c r="AI155" s="9">
        <f>A!AI154*AI$2</f>
        <v>0</v>
      </c>
      <c r="AJ155" s="9"/>
      <c r="AK155" s="9"/>
      <c r="AL155" s="11"/>
      <c r="AM155" s="11"/>
      <c r="AN155" s="11"/>
      <c r="AP155" s="16"/>
    </row>
    <row r="156" spans="1:42" s="8" customFormat="1" ht="15">
      <c r="A156" s="8">
        <v>7141</v>
      </c>
      <c r="B156" s="8">
        <v>153</v>
      </c>
      <c r="C156" s="8" t="s">
        <v>172</v>
      </c>
      <c r="D156" s="9">
        <f>'D1'!D156*D$2</f>
        <v>0</v>
      </c>
      <c r="E156" s="9">
        <f>'D1'!E156*E$2</f>
        <v>0</v>
      </c>
      <c r="F156" s="9">
        <f>'D1'!F156*F$2</f>
        <v>0</v>
      </c>
      <c r="G156" s="9">
        <f>'D1'!G156*G$2</f>
        <v>0</v>
      </c>
      <c r="H156" s="9">
        <f>'D1'!H156*H$2</f>
        <v>0</v>
      </c>
      <c r="I156" s="9">
        <f>'D1'!I156*I$2</f>
        <v>0</v>
      </c>
      <c r="J156" s="9">
        <f>'D1'!J156*J$2</f>
        <v>0</v>
      </c>
      <c r="K156" s="9">
        <f>'D1'!K156*K$2</f>
        <v>0</v>
      </c>
      <c r="L156" s="9">
        <f>'D1'!L156*L$2</f>
        <v>0</v>
      </c>
      <c r="M156" s="9">
        <f>'D1'!M156*M$2</f>
        <v>0</v>
      </c>
      <c r="N156" s="9">
        <f>'D1'!N156*N$2</f>
        <v>500433.48886706744</v>
      </c>
      <c r="O156" s="9">
        <f>'D1'!O156*O$2</f>
        <v>10525595.945357408</v>
      </c>
      <c r="P156" s="9">
        <f>'D1'!P156*P$2</f>
        <v>978.0052114282252</v>
      </c>
      <c r="Q156" s="9">
        <f>'D1'!Q156*Q$2</f>
        <v>5162.285130776656</v>
      </c>
      <c r="R156" s="9">
        <f>'D1'!R156*R$2</f>
        <v>0</v>
      </c>
      <c r="S156" s="9">
        <f>'D1'!S156*S$2</f>
        <v>0</v>
      </c>
      <c r="T156" s="9">
        <f>'D1'!T156*T$2</f>
        <v>0</v>
      </c>
      <c r="U156" s="9">
        <f>'D1'!U156*U$2</f>
        <v>0</v>
      </c>
      <c r="V156" s="9">
        <f>'D1'!V156*V$2</f>
        <v>0</v>
      </c>
      <c r="W156" s="9">
        <f>'D1'!W156*W$2</f>
        <v>0</v>
      </c>
      <c r="X156" s="9">
        <f>'D1'!X156*X$2</f>
        <v>0</v>
      </c>
      <c r="Y156" s="9">
        <f>'D1'!Y156*Y$2</f>
        <v>0</v>
      </c>
      <c r="Z156" s="9">
        <f>'D1'!Z156*Z$2</f>
        <v>436.32150524978664</v>
      </c>
      <c r="AA156" s="9">
        <f>'D1'!AA156*AA$2</f>
        <v>0</v>
      </c>
      <c r="AB156" s="9">
        <f>'D1'!AB156*AB$2</f>
        <v>0</v>
      </c>
      <c r="AC156" s="9">
        <f>'D1'!AC156*AC$2</f>
        <v>0</v>
      </c>
      <c r="AD156" s="9">
        <f>'D1'!AD156*AD$2</f>
        <v>0</v>
      </c>
      <c r="AE156" s="9">
        <f>'D1'!AE156*AE$2</f>
        <v>0</v>
      </c>
      <c r="AF156" s="9">
        <f>'D1'!AF156*AF$2</f>
        <v>0</v>
      </c>
      <c r="AG156" s="9">
        <f>'D1'!AG156*AG$2</f>
        <v>0</v>
      </c>
      <c r="AH156" s="9">
        <f>'D1'!AH156*AH$2</f>
        <v>0</v>
      </c>
      <c r="AI156" s="9">
        <f>A!AI155*AI$2</f>
        <v>0</v>
      </c>
      <c r="AJ156" s="9"/>
      <c r="AK156" s="9"/>
      <c r="AL156" s="11"/>
      <c r="AM156" s="11"/>
      <c r="AN156" s="11"/>
      <c r="AP156" s="16"/>
    </row>
    <row r="157" spans="1:42" s="8" customFormat="1" ht="15">
      <c r="A157" s="8">
        <v>7142</v>
      </c>
      <c r="B157" s="8">
        <v>154</v>
      </c>
      <c r="C157" s="8" t="s">
        <v>173</v>
      </c>
      <c r="D157" s="9">
        <f>'D1'!D157*D$2</f>
        <v>0</v>
      </c>
      <c r="E157" s="9">
        <f>'D1'!E157*E$2</f>
        <v>0</v>
      </c>
      <c r="F157" s="9">
        <f>'D1'!F157*F$2</f>
        <v>0</v>
      </c>
      <c r="G157" s="9">
        <f>'D1'!G157*G$2</f>
        <v>0</v>
      </c>
      <c r="H157" s="9">
        <f>'D1'!H157*H$2</f>
        <v>0</v>
      </c>
      <c r="I157" s="9">
        <f>'D1'!I157*I$2</f>
        <v>0</v>
      </c>
      <c r="J157" s="9">
        <f>'D1'!J157*J$2</f>
        <v>0</v>
      </c>
      <c r="K157" s="9">
        <f>'D1'!K157*K$2</f>
        <v>0</v>
      </c>
      <c r="L157" s="9">
        <f>'D1'!L157*L$2</f>
        <v>0</v>
      </c>
      <c r="M157" s="9">
        <f>'D1'!M157*M$2</f>
        <v>0</v>
      </c>
      <c r="N157" s="9">
        <f>'D1'!N157*N$2</f>
        <v>939384.6135148928</v>
      </c>
      <c r="O157" s="9">
        <f>'D1'!O157*O$2</f>
        <v>1258885.8712606488</v>
      </c>
      <c r="P157" s="9">
        <f>'D1'!P157*P$2</f>
        <v>335.6508371851376</v>
      </c>
      <c r="Q157" s="9">
        <f>'D1'!Q157*Q$2</f>
        <v>162964.33468376388</v>
      </c>
      <c r="R157" s="9">
        <f>'D1'!R157*R$2</f>
        <v>0</v>
      </c>
      <c r="S157" s="9">
        <f>'D1'!S157*S$2</f>
        <v>0</v>
      </c>
      <c r="T157" s="9">
        <f>'D1'!T157*T$2</f>
        <v>0</v>
      </c>
      <c r="U157" s="9">
        <f>'D1'!U157*U$2</f>
        <v>0</v>
      </c>
      <c r="V157" s="9">
        <f>'D1'!V157*V$2</f>
        <v>0</v>
      </c>
      <c r="W157" s="9">
        <f>'D1'!W157*W$2</f>
        <v>0</v>
      </c>
      <c r="X157" s="9">
        <f>'D1'!X157*X$2</f>
        <v>0</v>
      </c>
      <c r="Y157" s="9">
        <f>'D1'!Y157*Y$2</f>
        <v>0</v>
      </c>
      <c r="Z157" s="9">
        <f>'D1'!Z157*Z$2</f>
        <v>5245.814392649853</v>
      </c>
      <c r="AA157" s="9">
        <f>'D1'!AA157*AA$2</f>
        <v>0</v>
      </c>
      <c r="AB157" s="9">
        <f>'D1'!AB157*AB$2</f>
        <v>0</v>
      </c>
      <c r="AC157" s="9">
        <f>'D1'!AC157*AC$2</f>
        <v>0</v>
      </c>
      <c r="AD157" s="9">
        <f>'D1'!AD157*AD$2</f>
        <v>0</v>
      </c>
      <c r="AE157" s="9">
        <f>'D1'!AE157*AE$2</f>
        <v>0</v>
      </c>
      <c r="AF157" s="9">
        <f>'D1'!AF157*AF$2</f>
        <v>0</v>
      </c>
      <c r="AG157" s="9">
        <f>'D1'!AG157*AG$2</f>
        <v>0</v>
      </c>
      <c r="AH157" s="9">
        <f>'D1'!AH157*AH$2</f>
        <v>0</v>
      </c>
      <c r="AI157" s="9">
        <f>A!AI156*AI$2</f>
        <v>0</v>
      </c>
      <c r="AJ157" s="9"/>
      <c r="AK157" s="9"/>
      <c r="AL157" s="11"/>
      <c r="AM157" s="11"/>
      <c r="AN157" s="11"/>
      <c r="AP157" s="16"/>
    </row>
    <row r="158" spans="1:42" s="8" customFormat="1" ht="15">
      <c r="A158" s="8">
        <v>7143</v>
      </c>
      <c r="B158" s="8">
        <v>155</v>
      </c>
      <c r="C158" s="8" t="s">
        <v>342</v>
      </c>
      <c r="D158" s="9">
        <f>'D1'!D158*D$2</f>
        <v>0</v>
      </c>
      <c r="E158" s="9">
        <f>'D1'!E158*E$2</f>
        <v>0</v>
      </c>
      <c r="F158" s="9">
        <f>'D1'!F158*F$2</f>
        <v>0</v>
      </c>
      <c r="G158" s="9">
        <f>'D1'!G158*G$2</f>
        <v>0</v>
      </c>
      <c r="H158" s="9">
        <f>'D1'!H158*H$2</f>
        <v>0</v>
      </c>
      <c r="I158" s="9">
        <f>'D1'!I158*I$2</f>
        <v>0</v>
      </c>
      <c r="J158" s="9">
        <f>'D1'!J158*J$2</f>
        <v>0</v>
      </c>
      <c r="K158" s="9">
        <f>'D1'!K158*K$2</f>
        <v>0</v>
      </c>
      <c r="L158" s="9">
        <f>'D1'!L158*L$2</f>
        <v>0</v>
      </c>
      <c r="M158" s="9">
        <f>'D1'!M158*M$2</f>
        <v>0</v>
      </c>
      <c r="N158" s="9">
        <f>'D1'!N158*N$2</f>
        <v>92712.59341086165</v>
      </c>
      <c r="O158" s="9">
        <f>'D1'!O158*O$2</f>
        <v>103813.95658024053</v>
      </c>
      <c r="P158" s="9">
        <f>'D1'!P158*P$2</f>
        <v>8598.037359099753</v>
      </c>
      <c r="Q158" s="9">
        <f>'D1'!Q158*Q$2</f>
        <v>82060.73524324986</v>
      </c>
      <c r="R158" s="9">
        <f>'D1'!R158*R$2</f>
        <v>9780.744567885164</v>
      </c>
      <c r="S158" s="9">
        <f>'D1'!S158*S$2</f>
        <v>0</v>
      </c>
      <c r="T158" s="9">
        <f>'D1'!T158*T$2</f>
        <v>0</v>
      </c>
      <c r="U158" s="9">
        <f>'D1'!U158*U$2</f>
        <v>0</v>
      </c>
      <c r="V158" s="9">
        <f>'D1'!V158*V$2</f>
        <v>0</v>
      </c>
      <c r="W158" s="9">
        <f>'D1'!W158*W$2</f>
        <v>0</v>
      </c>
      <c r="X158" s="9">
        <f>'D1'!X158*X$2</f>
        <v>443.957107783093</v>
      </c>
      <c r="Y158" s="9">
        <f>'D1'!Y158*Y$2</f>
        <v>0</v>
      </c>
      <c r="Z158" s="9">
        <f>'D1'!Z158*Z$2</f>
        <v>368.3841970504373</v>
      </c>
      <c r="AA158" s="9">
        <f>'D1'!AA158*AA$2</f>
        <v>0</v>
      </c>
      <c r="AB158" s="9">
        <f>'D1'!AB158*AB$2</f>
        <v>0</v>
      </c>
      <c r="AC158" s="9">
        <f>'D1'!AC158*AC$2</f>
        <v>0</v>
      </c>
      <c r="AD158" s="9">
        <f>'D1'!AD158*AD$2</f>
        <v>0</v>
      </c>
      <c r="AE158" s="9">
        <f>'D1'!AE158*AE$2</f>
        <v>0</v>
      </c>
      <c r="AF158" s="9">
        <f>'D1'!AF158*AF$2</f>
        <v>0</v>
      </c>
      <c r="AG158" s="9">
        <f>'D1'!AG158*AG$2</f>
        <v>0</v>
      </c>
      <c r="AH158" s="9">
        <f>'D1'!AH158*AH$2</f>
        <v>0</v>
      </c>
      <c r="AI158" s="9">
        <f>A!AI157*AI$2</f>
        <v>0</v>
      </c>
      <c r="AJ158" s="9"/>
      <c r="AK158" s="9"/>
      <c r="AL158" s="11"/>
      <c r="AM158" s="11"/>
      <c r="AN158" s="11"/>
      <c r="AP158" s="16"/>
    </row>
    <row r="159" spans="1:42" s="8" customFormat="1" ht="15">
      <c r="A159" s="8">
        <v>7151</v>
      </c>
      <c r="B159" s="8">
        <v>156</v>
      </c>
      <c r="C159" s="8" t="s">
        <v>174</v>
      </c>
      <c r="D159" s="9">
        <f>'D1'!D159*D$2</f>
        <v>0</v>
      </c>
      <c r="E159" s="9">
        <f>'D1'!E159*E$2</f>
        <v>0</v>
      </c>
      <c r="F159" s="9">
        <f>'D1'!F159*F$2</f>
        <v>0</v>
      </c>
      <c r="G159" s="9">
        <f>'D1'!G159*G$2</f>
        <v>0</v>
      </c>
      <c r="H159" s="9">
        <f>'D1'!H159*H$2</f>
        <v>0</v>
      </c>
      <c r="I159" s="9">
        <f>'D1'!I159*I$2</f>
        <v>0</v>
      </c>
      <c r="J159" s="9">
        <f>'D1'!J159*J$2</f>
        <v>0</v>
      </c>
      <c r="K159" s="9">
        <f>'D1'!K159*K$2</f>
        <v>0</v>
      </c>
      <c r="L159" s="9">
        <f>'D1'!L159*L$2</f>
        <v>0</v>
      </c>
      <c r="M159" s="9">
        <f>'D1'!M159*M$2</f>
        <v>0</v>
      </c>
      <c r="N159" s="9">
        <f>'D1'!N159*N$2</f>
        <v>21884.667952294138</v>
      </c>
      <c r="O159" s="9">
        <f>'D1'!O159*O$2</f>
        <v>1463.5405556328628</v>
      </c>
      <c r="P159" s="9">
        <f>'D1'!P159*P$2</f>
        <v>8546.345751730656</v>
      </c>
      <c r="Q159" s="9">
        <f>'D1'!Q159*Q$2</f>
        <v>1834.042872928957</v>
      </c>
      <c r="R159" s="9">
        <f>'D1'!R159*R$2</f>
        <v>18000.219725606566</v>
      </c>
      <c r="S159" s="9">
        <f>'D1'!S159*S$2</f>
        <v>7599433.085241674</v>
      </c>
      <c r="T159" s="9">
        <f>'D1'!T159*T$2</f>
        <v>0</v>
      </c>
      <c r="U159" s="9">
        <f>'D1'!U159*U$2</f>
        <v>0</v>
      </c>
      <c r="V159" s="9">
        <f>'D1'!V159*V$2</f>
        <v>0</v>
      </c>
      <c r="W159" s="9">
        <f>'D1'!W159*W$2</f>
        <v>0</v>
      </c>
      <c r="X159" s="9">
        <f>'D1'!X159*X$2</f>
        <v>3196.4911760413465</v>
      </c>
      <c r="Y159" s="9">
        <f>'D1'!Y159*Y$2</f>
        <v>0</v>
      </c>
      <c r="Z159" s="9">
        <f>'D1'!Z159*Z$2</f>
        <v>4636.72128464948</v>
      </c>
      <c r="AA159" s="9">
        <f>'D1'!AA159*AA$2</f>
        <v>0</v>
      </c>
      <c r="AB159" s="9">
        <f>'D1'!AB159*AB$2</f>
        <v>0</v>
      </c>
      <c r="AC159" s="9">
        <f>'D1'!AC159*AC$2</f>
        <v>0</v>
      </c>
      <c r="AD159" s="9">
        <f>'D1'!AD159*AD$2</f>
        <v>0</v>
      </c>
      <c r="AE159" s="9">
        <f>'D1'!AE159*AE$2</f>
        <v>0</v>
      </c>
      <c r="AF159" s="9">
        <f>'D1'!AF159*AF$2</f>
        <v>0</v>
      </c>
      <c r="AG159" s="9">
        <f>'D1'!AG159*AG$2</f>
        <v>0</v>
      </c>
      <c r="AH159" s="9">
        <f>'D1'!AH159*AH$2</f>
        <v>0</v>
      </c>
      <c r="AI159" s="9">
        <f>A!AI158*AI$2</f>
        <v>0</v>
      </c>
      <c r="AJ159" s="9"/>
      <c r="AK159" s="9"/>
      <c r="AL159" s="11"/>
      <c r="AM159" s="11"/>
      <c r="AN159" s="11"/>
      <c r="AP159" s="16"/>
    </row>
    <row r="160" spans="1:42" s="8" customFormat="1" ht="15">
      <c r="A160" s="8">
        <v>7161</v>
      </c>
      <c r="B160" s="8">
        <v>157</v>
      </c>
      <c r="C160" s="8" t="s">
        <v>175</v>
      </c>
      <c r="D160" s="9">
        <f>'D1'!D160*D$2</f>
        <v>0</v>
      </c>
      <c r="E160" s="9">
        <f>'D1'!E160*E$2</f>
        <v>0</v>
      </c>
      <c r="F160" s="9">
        <f>'D1'!F160*F$2</f>
        <v>0</v>
      </c>
      <c r="G160" s="9">
        <f>'D1'!G160*G$2</f>
        <v>0</v>
      </c>
      <c r="H160" s="9">
        <f>'D1'!H160*H$2</f>
        <v>0</v>
      </c>
      <c r="I160" s="9">
        <f>'D1'!I160*I$2</f>
        <v>0</v>
      </c>
      <c r="J160" s="9">
        <f>'D1'!J160*J$2</f>
        <v>0</v>
      </c>
      <c r="K160" s="9">
        <f>'D1'!K160*K$2</f>
        <v>0</v>
      </c>
      <c r="L160" s="9">
        <f>'D1'!L160*L$2</f>
        <v>0</v>
      </c>
      <c r="M160" s="9">
        <f>'D1'!M160*M$2</f>
        <v>0</v>
      </c>
      <c r="N160" s="9">
        <f>'D1'!N160*N$2</f>
        <v>923.6716139145697</v>
      </c>
      <c r="O160" s="9">
        <f>'D1'!O160*O$2</f>
        <v>34.42763068867169</v>
      </c>
      <c r="P160" s="9">
        <f>'D1'!P160*P$2</f>
        <v>978.0052114282252</v>
      </c>
      <c r="Q160" s="9">
        <f>'D1'!Q160*Q$2</f>
        <v>75590.50441832686</v>
      </c>
      <c r="R160" s="9">
        <f>'D1'!R160*R$2</f>
        <v>5300.965862588275</v>
      </c>
      <c r="S160" s="9">
        <f>'D1'!S160*S$2</f>
        <v>0</v>
      </c>
      <c r="T160" s="9">
        <f>'D1'!T160*T$2</f>
        <v>0</v>
      </c>
      <c r="U160" s="9">
        <f>'D1'!U160*U$2</f>
        <v>0</v>
      </c>
      <c r="V160" s="9">
        <f>'D1'!V160*V$2</f>
        <v>0</v>
      </c>
      <c r="W160" s="9">
        <f>'D1'!W160*W$2</f>
        <v>0</v>
      </c>
      <c r="X160" s="9">
        <f>'D1'!X160*X$2</f>
        <v>147.98570259393702</v>
      </c>
      <c r="Y160" s="9">
        <f>'D1'!Y160*Y$2</f>
        <v>0</v>
      </c>
      <c r="Z160" s="9">
        <f>'D1'!Z160*Z$2</f>
        <v>580.395451950016</v>
      </c>
      <c r="AA160" s="9">
        <f>'D1'!AA160*AA$2</f>
        <v>0</v>
      </c>
      <c r="AB160" s="9">
        <f>'D1'!AB160*AB$2</f>
        <v>0</v>
      </c>
      <c r="AC160" s="9">
        <f>'D1'!AC160*AC$2</f>
        <v>0</v>
      </c>
      <c r="AD160" s="9">
        <f>'D1'!AD160*AD$2</f>
        <v>0</v>
      </c>
      <c r="AE160" s="9">
        <f>'D1'!AE160*AE$2</f>
        <v>0</v>
      </c>
      <c r="AF160" s="9">
        <f>'D1'!AF160*AF$2</f>
        <v>0</v>
      </c>
      <c r="AG160" s="9">
        <f>'D1'!AG160*AG$2</f>
        <v>0</v>
      </c>
      <c r="AH160" s="9">
        <f>'D1'!AH160*AH$2</f>
        <v>0</v>
      </c>
      <c r="AI160" s="9">
        <f>A!AI159*AI$2</f>
        <v>0</v>
      </c>
      <c r="AJ160" s="9"/>
      <c r="AK160" s="9"/>
      <c r="AL160" s="11"/>
      <c r="AM160" s="11"/>
      <c r="AN160" s="11"/>
      <c r="AP160" s="16"/>
    </row>
    <row r="161" spans="1:42" s="8" customFormat="1" ht="15">
      <c r="A161" s="8">
        <v>7171</v>
      </c>
      <c r="B161" s="8">
        <v>158</v>
      </c>
      <c r="C161" s="8" t="s">
        <v>176</v>
      </c>
      <c r="D161" s="9">
        <f>'D1'!D161*D$2</f>
        <v>0</v>
      </c>
      <c r="E161" s="9">
        <f>'D1'!E161*E$2</f>
        <v>0</v>
      </c>
      <c r="F161" s="9">
        <f>'D1'!F161*F$2</f>
        <v>0</v>
      </c>
      <c r="G161" s="9">
        <f>'D1'!G161*G$2</f>
        <v>0</v>
      </c>
      <c r="H161" s="9">
        <f>'D1'!H161*H$2</f>
        <v>0</v>
      </c>
      <c r="I161" s="9">
        <f>'D1'!I161*I$2</f>
        <v>0</v>
      </c>
      <c r="J161" s="9">
        <f>'D1'!J161*J$2</f>
        <v>0</v>
      </c>
      <c r="K161" s="9">
        <f>'D1'!K161*K$2</f>
        <v>0</v>
      </c>
      <c r="L161" s="9">
        <f>'D1'!L161*L$2</f>
        <v>0</v>
      </c>
      <c r="M161" s="9">
        <f>'D1'!M161*M$2</f>
        <v>0</v>
      </c>
      <c r="N161" s="9">
        <f>'D1'!N161*N$2</f>
        <v>6495.180178704606</v>
      </c>
      <c r="O161" s="9">
        <f>'D1'!O161*O$2</f>
        <v>0</v>
      </c>
      <c r="P161" s="9">
        <f>'D1'!P161*P$2</f>
        <v>4016.093281881987</v>
      </c>
      <c r="Q161" s="9">
        <f>'D1'!Q161*Q$2</f>
        <v>7606.517333920318</v>
      </c>
      <c r="R161" s="9">
        <f>'D1'!R161*R$2</f>
        <v>1585.9810607287086</v>
      </c>
      <c r="S161" s="9">
        <f>'D1'!S161*S$2</f>
        <v>0</v>
      </c>
      <c r="T161" s="9">
        <f>'D1'!T161*T$2</f>
        <v>0</v>
      </c>
      <c r="U161" s="9">
        <f>'D1'!U161*U$2</f>
        <v>0</v>
      </c>
      <c r="V161" s="9">
        <f>'D1'!V161*V$2</f>
        <v>0</v>
      </c>
      <c r="W161" s="9">
        <f>'D1'!W161*W$2</f>
        <v>0</v>
      </c>
      <c r="X161" s="9">
        <f>'D1'!X161*X$2</f>
        <v>458.75567804261493</v>
      </c>
      <c r="Y161" s="9">
        <f>'D1'!Y161*Y$2</f>
        <v>0</v>
      </c>
      <c r="Z161" s="9">
        <f>'D1'!Z161*Z$2</f>
        <v>565.1681242505066</v>
      </c>
      <c r="AA161" s="9">
        <f>'D1'!AA161*AA$2</f>
        <v>0</v>
      </c>
      <c r="AB161" s="9">
        <f>'D1'!AB161*AB$2</f>
        <v>0</v>
      </c>
      <c r="AC161" s="9">
        <f>'D1'!AC161*AC$2</f>
        <v>0</v>
      </c>
      <c r="AD161" s="9">
        <f>'D1'!AD161*AD$2</f>
        <v>0</v>
      </c>
      <c r="AE161" s="9">
        <f>'D1'!AE161*AE$2</f>
        <v>0</v>
      </c>
      <c r="AF161" s="9">
        <f>'D1'!AF161*AF$2</f>
        <v>0</v>
      </c>
      <c r="AG161" s="9">
        <f>'D1'!AG161*AG$2</f>
        <v>0</v>
      </c>
      <c r="AH161" s="9">
        <f>'D1'!AH161*AH$2</f>
        <v>0</v>
      </c>
      <c r="AI161" s="9">
        <f>A!AI160*AI$2</f>
        <v>0</v>
      </c>
      <c r="AJ161" s="9"/>
      <c r="AK161" s="9"/>
      <c r="AL161" s="11"/>
      <c r="AM161" s="11"/>
      <c r="AN161" s="11"/>
      <c r="AP161" s="16"/>
    </row>
    <row r="162" spans="1:42" s="8" customFormat="1" ht="15">
      <c r="A162" s="8">
        <v>7181</v>
      </c>
      <c r="B162" s="8">
        <v>159</v>
      </c>
      <c r="C162" s="8" t="s">
        <v>177</v>
      </c>
      <c r="D162" s="9">
        <f>'D1'!D162*D$2</f>
        <v>0</v>
      </c>
      <c r="E162" s="9">
        <f>'D1'!E162*E$2</f>
        <v>0</v>
      </c>
      <c r="F162" s="9">
        <f>'D1'!F162*F$2</f>
        <v>0</v>
      </c>
      <c r="G162" s="9">
        <f>'D1'!G162*G$2</f>
        <v>0</v>
      </c>
      <c r="H162" s="9">
        <f>'D1'!H162*H$2</f>
        <v>0</v>
      </c>
      <c r="I162" s="9">
        <f>'D1'!I162*I$2</f>
        <v>0</v>
      </c>
      <c r="J162" s="9">
        <f>'D1'!J162*J$2</f>
        <v>0</v>
      </c>
      <c r="K162" s="9">
        <f>'D1'!K162*K$2</f>
        <v>0</v>
      </c>
      <c r="L162" s="9">
        <f>'D1'!L162*L$2</f>
        <v>0</v>
      </c>
      <c r="M162" s="9">
        <f>'D1'!M162*M$2</f>
        <v>0</v>
      </c>
      <c r="N162" s="9">
        <f>'D1'!N162*N$2</f>
        <v>7079.466723351588</v>
      </c>
      <c r="O162" s="9">
        <f>'D1'!O162*O$2</f>
        <v>0</v>
      </c>
      <c r="P162" s="9">
        <f>'D1'!P162*P$2</f>
        <v>2779.6300336075496</v>
      </c>
      <c r="Q162" s="9">
        <f>'D1'!Q162*Q$2</f>
        <v>7803.89064802247</v>
      </c>
      <c r="R162" s="9">
        <f>'D1'!R162*R$2</f>
        <v>1421.870355683134</v>
      </c>
      <c r="S162" s="9">
        <f>'D1'!S162*S$2</f>
        <v>0</v>
      </c>
      <c r="T162" s="9">
        <f>'D1'!T162*T$2</f>
        <v>0</v>
      </c>
      <c r="U162" s="9">
        <f>'D1'!U162*U$2</f>
        <v>0</v>
      </c>
      <c r="V162" s="9">
        <f>'D1'!V162*V$2</f>
        <v>0</v>
      </c>
      <c r="W162" s="9">
        <f>'D1'!W162*W$2</f>
        <v>0</v>
      </c>
      <c r="X162" s="9">
        <f>'D1'!X162*X$2</f>
        <v>577.1442401187901</v>
      </c>
      <c r="Y162" s="9">
        <f>'D1'!Y162*Y$2</f>
        <v>0</v>
      </c>
      <c r="Z162" s="9">
        <f>'D1'!Z162*Z$2</f>
        <v>764.8803836994559</v>
      </c>
      <c r="AA162" s="9">
        <f>'D1'!AA162*AA$2</f>
        <v>0</v>
      </c>
      <c r="AB162" s="9">
        <f>'D1'!AB162*AB$2</f>
        <v>0</v>
      </c>
      <c r="AC162" s="9">
        <f>'D1'!AC162*AC$2</f>
        <v>0</v>
      </c>
      <c r="AD162" s="9">
        <f>'D1'!AD162*AD$2</f>
        <v>0</v>
      </c>
      <c r="AE162" s="9">
        <f>'D1'!AE162*AE$2</f>
        <v>0</v>
      </c>
      <c r="AF162" s="9">
        <f>'D1'!AF162*AF$2</f>
        <v>0</v>
      </c>
      <c r="AG162" s="9">
        <f>'D1'!AG162*AG$2</f>
        <v>0</v>
      </c>
      <c r="AH162" s="9">
        <f>'D1'!AH162*AH$2</f>
        <v>0</v>
      </c>
      <c r="AI162" s="9">
        <f>A!AI161*AI$2</f>
        <v>0</v>
      </c>
      <c r="AJ162" s="9"/>
      <c r="AK162" s="9"/>
      <c r="AL162" s="11"/>
      <c r="AM162" s="11"/>
      <c r="AN162" s="11"/>
      <c r="AP162" s="16"/>
    </row>
    <row r="163" spans="1:42" s="8" customFormat="1" ht="15">
      <c r="A163" s="8">
        <v>7189</v>
      </c>
      <c r="B163" s="8">
        <v>160</v>
      </c>
      <c r="C163" s="8" t="s">
        <v>178</v>
      </c>
      <c r="D163" s="9">
        <f>'D1'!D163*D$2</f>
        <v>0</v>
      </c>
      <c r="E163" s="9">
        <f>'D1'!E163*E$2</f>
        <v>0</v>
      </c>
      <c r="F163" s="9">
        <f>'D1'!F163*F$2</f>
        <v>0</v>
      </c>
      <c r="G163" s="9">
        <f>'D1'!G163*G$2</f>
        <v>0</v>
      </c>
      <c r="H163" s="9">
        <f>'D1'!H163*H$2</f>
        <v>0</v>
      </c>
      <c r="I163" s="9">
        <f>'D1'!I163*I$2</f>
        <v>0</v>
      </c>
      <c r="J163" s="9">
        <f>'D1'!J163*J$2</f>
        <v>0</v>
      </c>
      <c r="K163" s="9">
        <f>'D1'!K163*K$2</f>
        <v>0</v>
      </c>
      <c r="L163" s="9">
        <f>'D1'!L163*L$2</f>
        <v>0</v>
      </c>
      <c r="M163" s="9">
        <f>'D1'!M163*M$2</f>
        <v>0</v>
      </c>
      <c r="N163" s="9">
        <f>'D1'!N163*N$2</f>
        <v>28564.280106285354</v>
      </c>
      <c r="O163" s="9">
        <f>'D1'!O163*O$2</f>
        <v>3486.7132356508923</v>
      </c>
      <c r="P163" s="9">
        <f>'D1'!P163*P$2</f>
        <v>15548.835496696582</v>
      </c>
      <c r="Q163" s="9">
        <f>'D1'!Q163*Q$2</f>
        <v>55263.832971773874</v>
      </c>
      <c r="R163" s="9">
        <f>'D1'!R163*R$2</f>
        <v>13574.933377970363</v>
      </c>
      <c r="S163" s="9">
        <f>'D1'!S163*S$2</f>
        <v>891.5664813599934</v>
      </c>
      <c r="T163" s="9">
        <f>'D1'!T163*T$2</f>
        <v>0</v>
      </c>
      <c r="U163" s="9">
        <f>'D1'!U163*U$2</f>
        <v>0</v>
      </c>
      <c r="V163" s="9">
        <f>'D1'!V163*V$2</f>
        <v>0</v>
      </c>
      <c r="W163" s="9">
        <f>'D1'!W163*W$2</f>
        <v>0</v>
      </c>
      <c r="X163" s="9">
        <f>'D1'!X163*X$2</f>
        <v>1509.454166463542</v>
      </c>
      <c r="Y163" s="9">
        <f>'D1'!Y163*Y$2</f>
        <v>0</v>
      </c>
      <c r="Z163" s="9">
        <f>'D1'!Z163*Z$2</f>
        <v>31887.195536699426</v>
      </c>
      <c r="AA163" s="9">
        <f>'D1'!AA163*AA$2</f>
        <v>0</v>
      </c>
      <c r="AB163" s="9">
        <f>'D1'!AB163*AB$2</f>
        <v>0</v>
      </c>
      <c r="AC163" s="9">
        <f>'D1'!AC163*AC$2</f>
        <v>0</v>
      </c>
      <c r="AD163" s="9">
        <f>'D1'!AD163*AD$2</f>
        <v>0</v>
      </c>
      <c r="AE163" s="9">
        <f>'D1'!AE163*AE$2</f>
        <v>0</v>
      </c>
      <c r="AF163" s="9">
        <f>'D1'!AF163*AF$2</f>
        <v>0</v>
      </c>
      <c r="AG163" s="9">
        <f>'D1'!AG163*AG$2</f>
        <v>0</v>
      </c>
      <c r="AH163" s="9">
        <f>'D1'!AH163*AH$2</f>
        <v>0</v>
      </c>
      <c r="AI163" s="9">
        <f>A!AI162*AI$2</f>
        <v>0</v>
      </c>
      <c r="AJ163" s="9"/>
      <c r="AK163" s="9"/>
      <c r="AL163" s="11"/>
      <c r="AM163" s="11"/>
      <c r="AN163" s="11"/>
      <c r="AP163" s="16"/>
    </row>
    <row r="164" spans="1:42" s="8" customFormat="1" ht="15">
      <c r="A164" s="8">
        <v>7311</v>
      </c>
      <c r="B164" s="8">
        <v>161</v>
      </c>
      <c r="C164" s="8" t="s">
        <v>179</v>
      </c>
      <c r="D164" s="9">
        <f>'D1'!D164*D$2</f>
        <v>0</v>
      </c>
      <c r="E164" s="9">
        <f>'D1'!E164*E$2</f>
        <v>0</v>
      </c>
      <c r="F164" s="9">
        <f>'D1'!F164*F$2</f>
        <v>0</v>
      </c>
      <c r="G164" s="9">
        <f>'D1'!G164*G$2</f>
        <v>0</v>
      </c>
      <c r="H164" s="9">
        <f>'D1'!H164*H$2</f>
        <v>0</v>
      </c>
      <c r="I164" s="9">
        <f>'D1'!I164*I$2</f>
        <v>0</v>
      </c>
      <c r="J164" s="9">
        <f>'D1'!J164*J$2</f>
        <v>0</v>
      </c>
      <c r="K164" s="9">
        <f>'D1'!K164*K$2</f>
        <v>0</v>
      </c>
      <c r="L164" s="9">
        <f>'D1'!L164*L$2</f>
        <v>0</v>
      </c>
      <c r="M164" s="9">
        <f>'D1'!M164*M$2</f>
        <v>0</v>
      </c>
      <c r="N164" s="9">
        <f>'D1'!N164*N$2</f>
        <v>19946.620474322808</v>
      </c>
      <c r="O164" s="9">
        <f>'D1'!O164*O$2</f>
        <v>0</v>
      </c>
      <c r="P164" s="9">
        <f>'D1'!P164*P$2</f>
        <v>13875.405860793662</v>
      </c>
      <c r="Q164" s="9">
        <f>'D1'!Q164*Q$2</f>
        <v>0</v>
      </c>
      <c r="R164" s="9">
        <f>'D1'!R164*R$2</f>
        <v>59899.77370953148</v>
      </c>
      <c r="S164" s="9">
        <f>'D1'!S164*S$2</f>
        <v>0</v>
      </c>
      <c r="T164" s="9">
        <f>'D1'!T164*T$2</f>
        <v>0</v>
      </c>
      <c r="U164" s="9">
        <f>'D1'!U164*U$2</f>
        <v>0</v>
      </c>
      <c r="V164" s="9">
        <f>'D1'!V164*V$2</f>
        <v>0</v>
      </c>
      <c r="W164" s="9">
        <f>'D1'!W164*W$2</f>
        <v>0</v>
      </c>
      <c r="X164" s="9">
        <f>'D1'!X164*X$2</f>
        <v>5830.636682223425</v>
      </c>
      <c r="Y164" s="9">
        <f>'D1'!Y164*Y$2</f>
        <v>0</v>
      </c>
      <c r="Z164" s="9">
        <f>'D1'!Z164*Z$2</f>
        <v>1725.9590281505384</v>
      </c>
      <c r="AA164" s="9">
        <f>'D1'!AA164*AA$2</f>
        <v>0</v>
      </c>
      <c r="AB164" s="9">
        <f>'D1'!AB164*AB$2</f>
        <v>0</v>
      </c>
      <c r="AC164" s="9">
        <f>'D1'!AC164*AC$2</f>
        <v>0</v>
      </c>
      <c r="AD164" s="9">
        <f>'D1'!AD164*AD$2</f>
        <v>0</v>
      </c>
      <c r="AE164" s="9">
        <f>'D1'!AE164*AE$2</f>
        <v>0</v>
      </c>
      <c r="AF164" s="9">
        <f>'D1'!AF164*AF$2</f>
        <v>0</v>
      </c>
      <c r="AG164" s="9">
        <f>'D1'!AG164*AG$2</f>
        <v>0</v>
      </c>
      <c r="AH164" s="9">
        <f>'D1'!AH164*AH$2</f>
        <v>0</v>
      </c>
      <c r="AI164" s="9">
        <f>A!AI163*AI$2</f>
        <v>0</v>
      </c>
      <c r="AJ164" s="9"/>
      <c r="AK164" s="9"/>
      <c r="AL164" s="11"/>
      <c r="AM164" s="11"/>
      <c r="AN164" s="11"/>
      <c r="AP164" s="16"/>
    </row>
    <row r="165" spans="1:42" s="8" customFormat="1" ht="15">
      <c r="A165" s="8">
        <v>7312</v>
      </c>
      <c r="B165" s="8">
        <v>162</v>
      </c>
      <c r="C165" s="8" t="s">
        <v>180</v>
      </c>
      <c r="D165" s="9">
        <f>'D1'!D165*D$2</f>
        <v>0</v>
      </c>
      <c r="E165" s="9">
        <f>'D1'!E165*E$2</f>
        <v>0</v>
      </c>
      <c r="F165" s="9">
        <f>'D1'!F165*F$2</f>
        <v>0</v>
      </c>
      <c r="G165" s="9">
        <f>'D1'!G165*G$2</f>
        <v>0</v>
      </c>
      <c r="H165" s="9">
        <f>'D1'!H165*H$2</f>
        <v>0</v>
      </c>
      <c r="I165" s="9">
        <f>'D1'!I165*I$2</f>
        <v>0</v>
      </c>
      <c r="J165" s="9">
        <f>'D1'!J165*J$2</f>
        <v>0</v>
      </c>
      <c r="K165" s="9">
        <f>'D1'!K165*K$2</f>
        <v>0</v>
      </c>
      <c r="L165" s="9">
        <f>'D1'!L165*L$2</f>
        <v>0</v>
      </c>
      <c r="M165" s="9">
        <f>'D1'!M165*M$2</f>
        <v>0</v>
      </c>
      <c r="N165" s="9">
        <f>'D1'!N165*N$2</f>
        <v>165874.6415730028</v>
      </c>
      <c r="O165" s="9">
        <f>'D1'!O165*O$2</f>
        <v>0</v>
      </c>
      <c r="P165" s="9">
        <f>'D1'!P165*P$2</f>
        <v>12691.32344131994</v>
      </c>
      <c r="Q165" s="9">
        <f>'D1'!Q165*Q$2</f>
        <v>0</v>
      </c>
      <c r="R165" s="9">
        <f>'D1'!R165*R$2</f>
        <v>0</v>
      </c>
      <c r="S165" s="9">
        <f>'D1'!S165*S$2</f>
        <v>0</v>
      </c>
      <c r="T165" s="9">
        <f>'D1'!T165*T$2</f>
        <v>0</v>
      </c>
      <c r="U165" s="9">
        <f>'D1'!U165*U$2</f>
        <v>0</v>
      </c>
      <c r="V165" s="9">
        <f>'D1'!V165*V$2</f>
        <v>0</v>
      </c>
      <c r="W165" s="9">
        <f>'D1'!W165*W$2</f>
        <v>0</v>
      </c>
      <c r="X165" s="9">
        <f>'D1'!X165*X$2</f>
        <v>725.1299427127271</v>
      </c>
      <c r="Y165" s="9">
        <f>'D1'!Y165*Y$2</f>
        <v>0</v>
      </c>
      <c r="Z165" s="9">
        <f>'D1'!Z165*Z$2</f>
        <v>35559.3241782005</v>
      </c>
      <c r="AA165" s="9">
        <f>'D1'!AA165*AA$2</f>
        <v>0</v>
      </c>
      <c r="AB165" s="9">
        <f>'D1'!AB165*AB$2</f>
        <v>0</v>
      </c>
      <c r="AC165" s="9">
        <f>'D1'!AC165*AC$2</f>
        <v>0</v>
      </c>
      <c r="AD165" s="9">
        <f>'D1'!AD165*AD$2</f>
        <v>0</v>
      </c>
      <c r="AE165" s="9">
        <f>'D1'!AE165*AE$2</f>
        <v>0</v>
      </c>
      <c r="AF165" s="9">
        <f>'D1'!AF165*AF$2</f>
        <v>0</v>
      </c>
      <c r="AG165" s="9">
        <f>'D1'!AG165*AG$2</f>
        <v>0</v>
      </c>
      <c r="AH165" s="9">
        <f>'D1'!AH165*AH$2</f>
        <v>0</v>
      </c>
      <c r="AI165" s="9">
        <f>A!AI164*AI$2</f>
        <v>0</v>
      </c>
      <c r="AJ165" s="9"/>
      <c r="AK165" s="9"/>
      <c r="AL165" s="11"/>
      <c r="AM165" s="11"/>
      <c r="AN165" s="11"/>
      <c r="AP165" s="16"/>
    </row>
    <row r="166" spans="1:42" s="8" customFormat="1" ht="15">
      <c r="A166" s="8">
        <v>7319</v>
      </c>
      <c r="B166" s="8">
        <v>163</v>
      </c>
      <c r="C166" s="8" t="s">
        <v>181</v>
      </c>
      <c r="D166" s="9">
        <f>'D1'!D166*D$2</f>
        <v>0</v>
      </c>
      <c r="E166" s="9">
        <f>'D1'!E166*E$2</f>
        <v>0</v>
      </c>
      <c r="F166" s="9">
        <f>'D1'!F166*F$2</f>
        <v>0</v>
      </c>
      <c r="G166" s="9">
        <f>'D1'!G166*G$2</f>
        <v>0</v>
      </c>
      <c r="H166" s="9">
        <f>'D1'!H166*H$2</f>
        <v>0</v>
      </c>
      <c r="I166" s="9">
        <f>'D1'!I166*I$2</f>
        <v>0</v>
      </c>
      <c r="J166" s="9">
        <f>'D1'!J166*J$2</f>
        <v>0</v>
      </c>
      <c r="K166" s="9">
        <f>'D1'!K166*K$2</f>
        <v>0</v>
      </c>
      <c r="L166" s="9">
        <f>'D1'!L166*L$2</f>
        <v>0</v>
      </c>
      <c r="M166" s="9">
        <f>'D1'!M166*M$2</f>
        <v>0</v>
      </c>
      <c r="N166" s="9">
        <f>'D1'!N166*N$2</f>
        <v>0</v>
      </c>
      <c r="O166" s="9">
        <f>'D1'!O166*O$2</f>
        <v>0</v>
      </c>
      <c r="P166" s="9">
        <f>'D1'!P166*P$2</f>
        <v>1545.234449627238</v>
      </c>
      <c r="Q166" s="9">
        <f>'D1'!Q166*Q$2</f>
        <v>0</v>
      </c>
      <c r="R166" s="9">
        <f>'D1'!R166*R$2</f>
        <v>0</v>
      </c>
      <c r="S166" s="9">
        <f>'D1'!S166*S$2</f>
        <v>0</v>
      </c>
      <c r="T166" s="9">
        <f>'D1'!T166*T$2</f>
        <v>0</v>
      </c>
      <c r="U166" s="9">
        <f>'D1'!U166*U$2</f>
        <v>0</v>
      </c>
      <c r="V166" s="9">
        <f>'D1'!V166*V$2</f>
        <v>0</v>
      </c>
      <c r="W166" s="9">
        <f>'D1'!W166*W$2</f>
        <v>0</v>
      </c>
      <c r="X166" s="9">
        <f>'D1'!X166*X$2</f>
        <v>0</v>
      </c>
      <c r="Y166" s="9">
        <f>'D1'!Y166*Y$2</f>
        <v>0</v>
      </c>
      <c r="Z166" s="9">
        <f>'D1'!Z166*Z$2</f>
        <v>120.06162224963555</v>
      </c>
      <c r="AA166" s="9">
        <f>'D1'!AA166*AA$2</f>
        <v>0</v>
      </c>
      <c r="AB166" s="9">
        <f>'D1'!AB166*AB$2</f>
        <v>0</v>
      </c>
      <c r="AC166" s="9">
        <f>'D1'!AC166*AC$2</f>
        <v>0</v>
      </c>
      <c r="AD166" s="9">
        <f>'D1'!AD166*AD$2</f>
        <v>0</v>
      </c>
      <c r="AE166" s="9">
        <f>'D1'!AE166*AE$2</f>
        <v>0</v>
      </c>
      <c r="AF166" s="9">
        <f>'D1'!AF166*AF$2</f>
        <v>0</v>
      </c>
      <c r="AG166" s="9">
        <f>'D1'!AG166*AG$2</f>
        <v>0</v>
      </c>
      <c r="AH166" s="9">
        <f>'D1'!AH166*AH$2</f>
        <v>0</v>
      </c>
      <c r="AI166" s="9">
        <f>A!AI165*AI$2</f>
        <v>0</v>
      </c>
      <c r="AJ166" s="9"/>
      <c r="AK166" s="9"/>
      <c r="AL166" s="11"/>
      <c r="AM166" s="11"/>
      <c r="AN166" s="11"/>
      <c r="AP166" s="16"/>
    </row>
    <row r="167" spans="1:42" s="8" customFormat="1" ht="15">
      <c r="A167" s="8">
        <v>7321</v>
      </c>
      <c r="B167" s="8">
        <v>164</v>
      </c>
      <c r="C167" s="8" t="s">
        <v>182</v>
      </c>
      <c r="D167" s="9">
        <f>'D1'!D167*D$2</f>
        <v>0</v>
      </c>
      <c r="E167" s="9">
        <f>'D1'!E167*E$2</f>
        <v>0</v>
      </c>
      <c r="F167" s="9">
        <f>'D1'!F167*F$2</f>
        <v>0</v>
      </c>
      <c r="G167" s="9">
        <f>'D1'!G167*G$2</f>
        <v>0</v>
      </c>
      <c r="H167" s="9">
        <f>'D1'!H167*H$2</f>
        <v>0</v>
      </c>
      <c r="I167" s="9">
        <f>'D1'!I167*I$2</f>
        <v>0</v>
      </c>
      <c r="J167" s="9">
        <f>'D1'!J167*J$2</f>
        <v>0</v>
      </c>
      <c r="K167" s="9">
        <f>'D1'!K167*K$2</f>
        <v>0</v>
      </c>
      <c r="L167" s="9">
        <f>'D1'!L167*L$2</f>
        <v>0</v>
      </c>
      <c r="M167" s="9">
        <f>'D1'!M167*M$2</f>
        <v>0</v>
      </c>
      <c r="N167" s="9">
        <f>'D1'!N167*N$2</f>
        <v>116440.82524722988</v>
      </c>
      <c r="O167" s="9">
        <f>'D1'!O167*O$2</f>
        <v>0</v>
      </c>
      <c r="P167" s="9">
        <f>'D1'!P167*P$2</f>
        <v>1880.8852868123756</v>
      </c>
      <c r="Q167" s="9">
        <f>'D1'!Q167*Q$2</f>
        <v>0</v>
      </c>
      <c r="R167" s="9">
        <f>'D1'!R167*R$2</f>
        <v>0</v>
      </c>
      <c r="S167" s="9">
        <f>'D1'!S167*S$2</f>
        <v>0</v>
      </c>
      <c r="T167" s="9">
        <f>'D1'!T167*T$2</f>
        <v>0</v>
      </c>
      <c r="U167" s="9">
        <f>'D1'!U167*U$2</f>
        <v>0</v>
      </c>
      <c r="V167" s="9">
        <f>'D1'!V167*V$2</f>
        <v>0</v>
      </c>
      <c r="W167" s="9">
        <f>'D1'!W167*W$2</f>
        <v>0</v>
      </c>
      <c r="X167" s="9">
        <f>'D1'!X167*X$2</f>
        <v>680.7342319354434</v>
      </c>
      <c r="Y167" s="9">
        <f>'D1'!Y167*Y$2</f>
        <v>0</v>
      </c>
      <c r="Z167" s="9">
        <f>'D1'!Z167*Z$2</f>
        <v>5026.18947390052</v>
      </c>
      <c r="AA167" s="9">
        <f>'D1'!AA167*AA$2</f>
        <v>0</v>
      </c>
      <c r="AB167" s="9">
        <f>'D1'!AB167*AB$2</f>
        <v>0</v>
      </c>
      <c r="AC167" s="9">
        <f>'D1'!AC167*AC$2</f>
        <v>0</v>
      </c>
      <c r="AD167" s="9">
        <f>'D1'!AD167*AD$2</f>
        <v>0</v>
      </c>
      <c r="AE167" s="9">
        <f>'D1'!AE167*AE$2</f>
        <v>0</v>
      </c>
      <c r="AF167" s="9">
        <f>'D1'!AF167*AF$2</f>
        <v>0</v>
      </c>
      <c r="AG167" s="9">
        <f>'D1'!AG167*AG$2</f>
        <v>0</v>
      </c>
      <c r="AH167" s="9">
        <f>'D1'!AH167*AH$2</f>
        <v>0</v>
      </c>
      <c r="AI167" s="9">
        <f>A!AI166*AI$2</f>
        <v>0</v>
      </c>
      <c r="AJ167" s="9"/>
      <c r="AK167" s="9"/>
      <c r="AL167" s="11"/>
      <c r="AM167" s="11"/>
      <c r="AN167" s="11"/>
      <c r="AP167" s="16"/>
    </row>
    <row r="168" spans="1:42" s="8" customFormat="1" ht="15">
      <c r="A168" s="8">
        <v>8111</v>
      </c>
      <c r="B168" s="8">
        <v>165</v>
      </c>
      <c r="C168" s="8" t="s">
        <v>183</v>
      </c>
      <c r="D168" s="9">
        <f>'D1'!D168*D$2</f>
        <v>0</v>
      </c>
      <c r="E168" s="9">
        <f>'D1'!E168*E$2</f>
        <v>860.0761158254854</v>
      </c>
      <c r="F168" s="9">
        <f>'D1'!F168*F$2</f>
        <v>0</v>
      </c>
      <c r="G168" s="9">
        <f>'D1'!G168*G$2</f>
        <v>0</v>
      </c>
      <c r="H168" s="9">
        <f>'D1'!H168*H$2</f>
        <v>0</v>
      </c>
      <c r="I168" s="9">
        <f>'D1'!I168*I$2</f>
        <v>0</v>
      </c>
      <c r="J168" s="9">
        <f>'D1'!J168*J$2</f>
        <v>0</v>
      </c>
      <c r="K168" s="9">
        <f>'D1'!K168*K$2</f>
        <v>0</v>
      </c>
      <c r="L168" s="9">
        <f>'D1'!L168*L$2</f>
        <v>0</v>
      </c>
      <c r="M168" s="9">
        <f>'D1'!M168*M$2</f>
        <v>0</v>
      </c>
      <c r="N168" s="9">
        <f>'D1'!N168*N$2</f>
        <v>473187.44386280543</v>
      </c>
      <c r="O168" s="9">
        <f>'D1'!O168*O$2</f>
        <v>0</v>
      </c>
      <c r="P168" s="9">
        <f>'D1'!P168*P$2</f>
        <v>91004.79782730034</v>
      </c>
      <c r="Q168" s="9">
        <f>'D1'!Q168*Q$2</f>
        <v>98127.89597809898</v>
      </c>
      <c r="R168" s="9">
        <f>'D1'!R168*R$2</f>
        <v>37008.548067918826</v>
      </c>
      <c r="S168" s="9">
        <f>'D1'!S168*S$2</f>
        <v>157692.63922276907</v>
      </c>
      <c r="T168" s="9">
        <f>'D1'!T168*T$2</f>
        <v>0</v>
      </c>
      <c r="U168" s="9">
        <f>'D1'!U168*U$2</f>
        <v>0</v>
      </c>
      <c r="V168" s="9">
        <f>'D1'!V168*V$2</f>
        <v>0</v>
      </c>
      <c r="W168" s="9">
        <f>'D1'!W168*W$2</f>
        <v>0</v>
      </c>
      <c r="X168" s="9">
        <f>'D1'!X168*X$2</f>
        <v>52594.118702081876</v>
      </c>
      <c r="Y168" s="9">
        <f>'D1'!Y168*Y$2</f>
        <v>0</v>
      </c>
      <c r="Z168" s="9">
        <f>'D1'!Z168*Z$2</f>
        <v>37692.3213890998</v>
      </c>
      <c r="AA168" s="9">
        <f>'D1'!AA168*AA$2</f>
        <v>0</v>
      </c>
      <c r="AB168" s="9">
        <f>'D1'!AB168*AB$2</f>
        <v>0</v>
      </c>
      <c r="AC168" s="9">
        <f>'D1'!AC168*AC$2</f>
        <v>0</v>
      </c>
      <c r="AD168" s="9">
        <f>'D1'!AD168*AD$2</f>
        <v>0</v>
      </c>
      <c r="AE168" s="9">
        <f>'D1'!AE168*AE$2</f>
        <v>0</v>
      </c>
      <c r="AF168" s="9">
        <f>'D1'!AF168*AF$2</f>
        <v>0</v>
      </c>
      <c r="AG168" s="9">
        <f>'D1'!AG168*AG$2</f>
        <v>0</v>
      </c>
      <c r="AH168" s="9">
        <f>'D1'!AH168*AH$2</f>
        <v>0</v>
      </c>
      <c r="AI168" s="9">
        <f>A!AI167*AI$2</f>
        <v>0</v>
      </c>
      <c r="AJ168" s="9"/>
      <c r="AK168" s="9"/>
      <c r="AL168" s="11"/>
      <c r="AM168" s="11"/>
      <c r="AN168" s="11"/>
      <c r="AP168" s="16"/>
    </row>
    <row r="169" spans="1:42" s="8" customFormat="1" ht="15">
      <c r="A169" s="8">
        <v>8112</v>
      </c>
      <c r="B169" s="8">
        <v>166</v>
      </c>
      <c r="C169" s="8" t="s">
        <v>184</v>
      </c>
      <c r="D169" s="9">
        <f>'D1'!D169*D$2</f>
        <v>0</v>
      </c>
      <c r="E169" s="9">
        <f>'D1'!E169*E$2</f>
        <v>0</v>
      </c>
      <c r="F169" s="9">
        <f>'D1'!F169*F$2</f>
        <v>0</v>
      </c>
      <c r="G169" s="9">
        <f>'D1'!G169*G$2</f>
        <v>0</v>
      </c>
      <c r="H169" s="9">
        <f>'D1'!H169*H$2</f>
        <v>0</v>
      </c>
      <c r="I169" s="9">
        <f>'D1'!I169*I$2</f>
        <v>0</v>
      </c>
      <c r="J169" s="9">
        <f>'D1'!J169*J$2</f>
        <v>0</v>
      </c>
      <c r="K169" s="9">
        <f>'D1'!K169*K$2</f>
        <v>0</v>
      </c>
      <c r="L169" s="9">
        <f>'D1'!L169*L$2</f>
        <v>0</v>
      </c>
      <c r="M169" s="9">
        <f>'D1'!M169*M$2</f>
        <v>0</v>
      </c>
      <c r="N169" s="9">
        <f>'D1'!N169*N$2</f>
        <v>1257159.3951894818</v>
      </c>
      <c r="O169" s="9">
        <f>'D1'!O169*O$2</f>
        <v>0</v>
      </c>
      <c r="P169" s="9">
        <f>'D1'!P169*P$2</f>
        <v>311657.6607083554</v>
      </c>
      <c r="Q169" s="9">
        <f>'D1'!Q169*Q$2</f>
        <v>229352.65582036597</v>
      </c>
      <c r="R169" s="9">
        <f>'D1'!R169*R$2</f>
        <v>80432.62080219043</v>
      </c>
      <c r="S169" s="9">
        <f>'D1'!S169*S$2</f>
        <v>0</v>
      </c>
      <c r="T169" s="9">
        <f>'D1'!T169*T$2</f>
        <v>0</v>
      </c>
      <c r="U169" s="9">
        <f>'D1'!U169*U$2</f>
        <v>0</v>
      </c>
      <c r="V169" s="9">
        <f>'D1'!V169*V$2</f>
        <v>0</v>
      </c>
      <c r="W169" s="9">
        <f>'D1'!W169*W$2</f>
        <v>0</v>
      </c>
      <c r="X169" s="9">
        <f>'D1'!X169*X$2</f>
        <v>52342.54300767128</v>
      </c>
      <c r="Y169" s="9">
        <f>'D1'!Y169*Y$2</f>
        <v>0</v>
      </c>
      <c r="Z169" s="9">
        <f>'D1'!Z169*Z$2</f>
        <v>57879.658254150076</v>
      </c>
      <c r="AA169" s="9">
        <f>'D1'!AA169*AA$2</f>
        <v>0</v>
      </c>
      <c r="AB169" s="9">
        <f>'D1'!AB169*AB$2</f>
        <v>0</v>
      </c>
      <c r="AC169" s="9">
        <f>'D1'!AC169*AC$2</f>
        <v>0</v>
      </c>
      <c r="AD169" s="9">
        <f>'D1'!AD169*AD$2</f>
        <v>0</v>
      </c>
      <c r="AE169" s="9">
        <f>'D1'!AE169*AE$2</f>
        <v>0</v>
      </c>
      <c r="AF169" s="9">
        <f>'D1'!AF169*AF$2</f>
        <v>0</v>
      </c>
      <c r="AG169" s="9">
        <f>'D1'!AG169*AG$2</f>
        <v>0</v>
      </c>
      <c r="AH169" s="9">
        <f>'D1'!AH169*AH$2</f>
        <v>0</v>
      </c>
      <c r="AI169" s="9">
        <f>A!AI168*AI$2</f>
        <v>0</v>
      </c>
      <c r="AJ169" s="9"/>
      <c r="AK169" s="9"/>
      <c r="AL169" s="11"/>
      <c r="AM169" s="11"/>
      <c r="AN169" s="11"/>
      <c r="AP169" s="16"/>
    </row>
    <row r="170" spans="1:42" s="8" customFormat="1" ht="15">
      <c r="A170" s="8">
        <v>8211</v>
      </c>
      <c r="B170" s="8">
        <v>167</v>
      </c>
      <c r="C170" s="8" t="s">
        <v>185</v>
      </c>
      <c r="D170" s="9">
        <f>'D1'!D170*D$2</f>
        <v>0</v>
      </c>
      <c r="E170" s="9">
        <f>'D1'!E170*E$2</f>
        <v>144732.8087000641</v>
      </c>
      <c r="F170" s="9">
        <f>'D1'!F170*F$2</f>
        <v>0</v>
      </c>
      <c r="G170" s="9">
        <f>'D1'!G170*G$2</f>
        <v>0</v>
      </c>
      <c r="H170" s="9">
        <f>'D1'!H170*H$2</f>
        <v>0</v>
      </c>
      <c r="I170" s="9">
        <f>'D1'!I170*I$2</f>
        <v>0</v>
      </c>
      <c r="J170" s="9">
        <f>'D1'!J170*J$2</f>
        <v>0</v>
      </c>
      <c r="K170" s="9">
        <f>'D1'!K170*K$2</f>
        <v>0</v>
      </c>
      <c r="L170" s="9">
        <f>'D1'!L170*L$2</f>
        <v>0</v>
      </c>
      <c r="M170" s="9">
        <f>'D1'!M170*M$2</f>
        <v>0</v>
      </c>
      <c r="N170" s="9">
        <f>'D1'!N170*N$2</f>
        <v>252315.03608674972</v>
      </c>
      <c r="O170" s="9">
        <f>'D1'!O170*O$2</f>
        <v>0</v>
      </c>
      <c r="P170" s="9">
        <f>'D1'!P170*P$2</f>
        <v>225467.07458071978</v>
      </c>
      <c r="Q170" s="9">
        <f>'D1'!Q170*Q$2</f>
        <v>157273.1724683685</v>
      </c>
      <c r="R170" s="9">
        <f>'D1'!R170*R$2</f>
        <v>19783.260358802665</v>
      </c>
      <c r="S170" s="9">
        <f>'D1'!S170*S$2</f>
        <v>0</v>
      </c>
      <c r="T170" s="9">
        <f>'D1'!T170*T$2</f>
        <v>0</v>
      </c>
      <c r="U170" s="9">
        <f>'D1'!U170*U$2</f>
        <v>0</v>
      </c>
      <c r="V170" s="9">
        <f>'D1'!V170*V$2</f>
        <v>0</v>
      </c>
      <c r="W170" s="9">
        <f>'D1'!W170*W$2</f>
        <v>0</v>
      </c>
      <c r="X170" s="9">
        <f>'D1'!X170*X$2</f>
        <v>0</v>
      </c>
      <c r="Y170" s="9">
        <f>'D1'!Y170*Y$2</f>
        <v>0</v>
      </c>
      <c r="Z170" s="9">
        <f>'D1'!Z170*Z$2</f>
        <v>139538.54571120042</v>
      </c>
      <c r="AA170" s="9">
        <f>'D1'!AA170*AA$2</f>
        <v>0</v>
      </c>
      <c r="AB170" s="9">
        <f>'D1'!AB170*AB$2</f>
        <v>0</v>
      </c>
      <c r="AC170" s="9">
        <f>'D1'!AC170*AC$2</f>
        <v>0</v>
      </c>
      <c r="AD170" s="9">
        <f>'D1'!AD170*AD$2</f>
        <v>0</v>
      </c>
      <c r="AE170" s="9">
        <f>'D1'!AE170*AE$2</f>
        <v>0</v>
      </c>
      <c r="AF170" s="9">
        <f>'D1'!AF170*AF$2</f>
        <v>0</v>
      </c>
      <c r="AG170" s="9">
        <f>'D1'!AG170*AG$2</f>
        <v>0</v>
      </c>
      <c r="AH170" s="9">
        <f>'D1'!AH170*AH$2</f>
        <v>0</v>
      </c>
      <c r="AI170" s="9">
        <f>A!AI169*AI$2</f>
        <v>0</v>
      </c>
      <c r="AJ170" s="9"/>
      <c r="AK170" s="9"/>
      <c r="AL170" s="11"/>
      <c r="AM170" s="11"/>
      <c r="AN170" s="11"/>
      <c r="AP170" s="16"/>
    </row>
    <row r="171" spans="1:42" s="8" customFormat="1" ht="15">
      <c r="A171" s="8">
        <v>8213</v>
      </c>
      <c r="B171" s="8">
        <v>168</v>
      </c>
      <c r="C171" s="8" t="s">
        <v>186</v>
      </c>
      <c r="D171" s="9">
        <f>'D1'!D171*D$2</f>
        <v>0</v>
      </c>
      <c r="E171" s="9">
        <f>'D1'!E171*E$2</f>
        <v>25361.599313351966</v>
      </c>
      <c r="F171" s="9">
        <f>'D1'!F171*F$2</f>
        <v>0</v>
      </c>
      <c r="G171" s="9">
        <f>'D1'!G171*G$2</f>
        <v>0</v>
      </c>
      <c r="H171" s="9">
        <f>'D1'!H171*H$2</f>
        <v>0</v>
      </c>
      <c r="I171" s="9">
        <f>'D1'!I171*I$2</f>
        <v>0</v>
      </c>
      <c r="J171" s="9">
        <f>'D1'!J171*J$2</f>
        <v>0</v>
      </c>
      <c r="K171" s="9">
        <f>'D1'!K171*K$2</f>
        <v>0</v>
      </c>
      <c r="L171" s="9">
        <f>'D1'!L171*L$2</f>
        <v>0</v>
      </c>
      <c r="M171" s="9">
        <f>'D1'!M171*M$2</f>
        <v>0</v>
      </c>
      <c r="N171" s="9">
        <f>'D1'!N171*N$2</f>
        <v>400628.5789640865</v>
      </c>
      <c r="O171" s="9">
        <f>'D1'!O171*O$2</f>
        <v>0</v>
      </c>
      <c r="P171" s="9">
        <f>'D1'!P171*P$2</f>
        <v>86705.43453703466</v>
      </c>
      <c r="Q171" s="9">
        <f>'D1'!Q171*Q$2</f>
        <v>81679.19316774796</v>
      </c>
      <c r="R171" s="9">
        <f>'D1'!R171*R$2</f>
        <v>32314.601724380118</v>
      </c>
      <c r="S171" s="9">
        <f>'D1'!S171*S$2</f>
        <v>0</v>
      </c>
      <c r="T171" s="9">
        <f>'D1'!T171*T$2</f>
        <v>0</v>
      </c>
      <c r="U171" s="9">
        <f>'D1'!U171*U$2</f>
        <v>0</v>
      </c>
      <c r="V171" s="9">
        <f>'D1'!V171*V$2</f>
        <v>0</v>
      </c>
      <c r="W171" s="9">
        <f>'D1'!W171*W$2</f>
        <v>0</v>
      </c>
      <c r="X171" s="9">
        <f>'D1'!X171*X$2</f>
        <v>17077.550079404944</v>
      </c>
      <c r="Y171" s="9">
        <f>'D1'!Y171*Y$2</f>
        <v>0</v>
      </c>
      <c r="Z171" s="9">
        <f>'D1'!Z171*Z$2</f>
        <v>16082.40071700007</v>
      </c>
      <c r="AA171" s="9">
        <f>'D1'!AA171*AA$2</f>
        <v>0</v>
      </c>
      <c r="AB171" s="9">
        <f>'D1'!AB171*AB$2</f>
        <v>0</v>
      </c>
      <c r="AC171" s="9">
        <f>'D1'!AC171*AC$2</f>
        <v>0</v>
      </c>
      <c r="AD171" s="9">
        <f>'D1'!AD171*AD$2</f>
        <v>0</v>
      </c>
      <c r="AE171" s="9">
        <f>'D1'!AE171*AE$2</f>
        <v>0</v>
      </c>
      <c r="AF171" s="9">
        <f>'D1'!AF171*AF$2</f>
        <v>0</v>
      </c>
      <c r="AG171" s="9">
        <f>'D1'!AG171*AG$2</f>
        <v>0</v>
      </c>
      <c r="AH171" s="9">
        <f>'D1'!AH171*AH$2</f>
        <v>0</v>
      </c>
      <c r="AI171" s="9">
        <f>A!AI170*AI$2</f>
        <v>0</v>
      </c>
      <c r="AJ171" s="9"/>
      <c r="AK171" s="9"/>
      <c r="AL171" s="11"/>
      <c r="AM171" s="11"/>
      <c r="AN171" s="11"/>
      <c r="AP171" s="16"/>
    </row>
    <row r="172" spans="1:42" s="8" customFormat="1" ht="15">
      <c r="A172" s="8">
        <v>8221</v>
      </c>
      <c r="B172" s="8">
        <v>169</v>
      </c>
      <c r="C172" s="8" t="s">
        <v>187</v>
      </c>
      <c r="D172" s="9">
        <f>'D1'!D172*D$2</f>
        <v>0</v>
      </c>
      <c r="E172" s="9">
        <f>'D1'!E172*E$2</f>
        <v>39300.25222418955</v>
      </c>
      <c r="F172" s="9">
        <f>'D1'!F172*F$2</f>
        <v>0</v>
      </c>
      <c r="G172" s="9">
        <f>'D1'!G172*G$2</f>
        <v>0</v>
      </c>
      <c r="H172" s="9">
        <f>'D1'!H172*H$2</f>
        <v>0</v>
      </c>
      <c r="I172" s="9">
        <f>'D1'!I172*I$2</f>
        <v>0</v>
      </c>
      <c r="J172" s="9">
        <f>'D1'!J172*J$2</f>
        <v>0</v>
      </c>
      <c r="K172" s="9">
        <f>'D1'!K172*K$2</f>
        <v>0</v>
      </c>
      <c r="L172" s="9">
        <f>'D1'!L172*L$2</f>
        <v>0</v>
      </c>
      <c r="M172" s="9">
        <f>'D1'!M172*M$2</f>
        <v>0</v>
      </c>
      <c r="N172" s="9">
        <f>'D1'!N172*N$2</f>
        <v>0</v>
      </c>
      <c r="O172" s="9">
        <f>'D1'!O172*O$2</f>
        <v>0</v>
      </c>
      <c r="P172" s="9">
        <f>'D1'!P172*P$2</f>
        <v>64487.69246826171</v>
      </c>
      <c r="Q172" s="9">
        <f>'D1'!Q172*Q$2</f>
        <v>121920.41502120189</v>
      </c>
      <c r="R172" s="9">
        <f>'D1'!R172*R$2</f>
        <v>17304.49171734179</v>
      </c>
      <c r="S172" s="9">
        <f>'D1'!S172*S$2</f>
        <v>0</v>
      </c>
      <c r="T172" s="9">
        <f>'D1'!T172*T$2</f>
        <v>0</v>
      </c>
      <c r="U172" s="9">
        <f>'D1'!U172*U$2</f>
        <v>0</v>
      </c>
      <c r="V172" s="9">
        <f>'D1'!V172*V$2</f>
        <v>0</v>
      </c>
      <c r="W172" s="9">
        <f>'D1'!W172*W$2</f>
        <v>0</v>
      </c>
      <c r="X172" s="9">
        <f>'D1'!X172*X$2</f>
        <v>46926.26629271319</v>
      </c>
      <c r="Y172" s="9">
        <f>'D1'!Y172*Y$2</f>
        <v>0</v>
      </c>
      <c r="Z172" s="9">
        <f>'D1'!Z172*Z$2</f>
        <v>62144.48134305069</v>
      </c>
      <c r="AA172" s="9">
        <f>'D1'!AA172*AA$2</f>
        <v>0</v>
      </c>
      <c r="AB172" s="9">
        <f>'D1'!AB172*AB$2</f>
        <v>0</v>
      </c>
      <c r="AC172" s="9">
        <f>'D1'!AC172*AC$2</f>
        <v>0</v>
      </c>
      <c r="AD172" s="9">
        <f>'D1'!AD172*AD$2</f>
        <v>0</v>
      </c>
      <c r="AE172" s="9">
        <f>'D1'!AE172*AE$2</f>
        <v>0</v>
      </c>
      <c r="AF172" s="9">
        <f>'D1'!AF172*AF$2</f>
        <v>0</v>
      </c>
      <c r="AG172" s="9">
        <f>'D1'!AG172*AG$2</f>
        <v>0</v>
      </c>
      <c r="AH172" s="9">
        <f>'D1'!AH172*AH$2</f>
        <v>0</v>
      </c>
      <c r="AI172" s="9">
        <f>A!AI171*AI$2</f>
        <v>0</v>
      </c>
      <c r="AJ172" s="9"/>
      <c r="AK172" s="9"/>
      <c r="AL172" s="11"/>
      <c r="AM172" s="11"/>
      <c r="AN172" s="11"/>
      <c r="AP172" s="16"/>
    </row>
    <row r="173" spans="1:42" s="8" customFormat="1" ht="15">
      <c r="A173" s="8">
        <v>8222</v>
      </c>
      <c r="B173" s="8">
        <v>170</v>
      </c>
      <c r="C173" s="8" t="s">
        <v>188</v>
      </c>
      <c r="D173" s="9">
        <f>'D1'!D173*D$2</f>
        <v>0</v>
      </c>
      <c r="E173" s="9">
        <f>'D1'!E173*E$2</f>
        <v>89907.95675881689</v>
      </c>
      <c r="F173" s="9">
        <f>'D1'!F173*F$2</f>
        <v>0</v>
      </c>
      <c r="G173" s="9">
        <f>'D1'!G173*G$2</f>
        <v>0</v>
      </c>
      <c r="H173" s="9">
        <f>'D1'!H173*H$2</f>
        <v>0</v>
      </c>
      <c r="I173" s="9">
        <f>'D1'!I173*I$2</f>
        <v>0</v>
      </c>
      <c r="J173" s="9">
        <f>'D1'!J173*J$2</f>
        <v>0</v>
      </c>
      <c r="K173" s="9">
        <f>'D1'!K173*K$2</f>
        <v>0</v>
      </c>
      <c r="L173" s="9">
        <f>'D1'!L173*L$2</f>
        <v>0</v>
      </c>
      <c r="M173" s="9">
        <f>'D1'!M173*M$2</f>
        <v>0</v>
      </c>
      <c r="N173" s="9">
        <f>'D1'!N173*N$2</f>
        <v>0</v>
      </c>
      <c r="O173" s="9">
        <f>'D1'!O173*O$2</f>
        <v>0</v>
      </c>
      <c r="P173" s="9">
        <f>'D1'!P173*P$2</f>
        <v>32102.55584065445</v>
      </c>
      <c r="Q173" s="9">
        <f>'D1'!Q173*Q$2</f>
        <v>887619.0674520325</v>
      </c>
      <c r="R173" s="9">
        <f>'D1'!R173*R$2</f>
        <v>34772.46050766564</v>
      </c>
      <c r="S173" s="9">
        <f>'D1'!S173*S$2</f>
        <v>0</v>
      </c>
      <c r="T173" s="9">
        <f>'D1'!T173*T$2</f>
        <v>0</v>
      </c>
      <c r="U173" s="9">
        <f>'D1'!U173*U$2</f>
        <v>0</v>
      </c>
      <c r="V173" s="9">
        <f>'D1'!V173*V$2</f>
        <v>0</v>
      </c>
      <c r="W173" s="9">
        <f>'D1'!W173*W$2</f>
        <v>0</v>
      </c>
      <c r="X173" s="9">
        <f>'D1'!X173*X$2</f>
        <v>0</v>
      </c>
      <c r="Y173" s="9">
        <f>'D1'!Y173*Y$2</f>
        <v>0</v>
      </c>
      <c r="Z173" s="9">
        <f>'D1'!Z173*Z$2</f>
        <v>65464.038781650386</v>
      </c>
      <c r="AA173" s="9">
        <f>'D1'!AA173*AA$2</f>
        <v>0</v>
      </c>
      <c r="AB173" s="9">
        <f>'D1'!AB173*AB$2</f>
        <v>0</v>
      </c>
      <c r="AC173" s="9">
        <f>'D1'!AC173*AC$2</f>
        <v>0</v>
      </c>
      <c r="AD173" s="9">
        <f>'D1'!AD173*AD$2</f>
        <v>0</v>
      </c>
      <c r="AE173" s="9">
        <f>'D1'!AE173*AE$2</f>
        <v>0</v>
      </c>
      <c r="AF173" s="9">
        <f>'D1'!AF173*AF$2</f>
        <v>0</v>
      </c>
      <c r="AG173" s="9">
        <f>'D1'!AG173*AG$2</f>
        <v>0</v>
      </c>
      <c r="AH173" s="9">
        <f>'D1'!AH173*AH$2</f>
        <v>0</v>
      </c>
      <c r="AI173" s="9">
        <f>A!AI172*AI$2</f>
        <v>0</v>
      </c>
      <c r="AJ173" s="9"/>
      <c r="AK173" s="9"/>
      <c r="AL173" s="11"/>
      <c r="AM173" s="11"/>
      <c r="AN173" s="11"/>
      <c r="AP173" s="16"/>
    </row>
    <row r="174" spans="1:42" s="8" customFormat="1" ht="15">
      <c r="A174" s="8">
        <v>8311</v>
      </c>
      <c r="B174" s="8">
        <v>171</v>
      </c>
      <c r="C174" s="8" t="s">
        <v>189</v>
      </c>
      <c r="D174" s="9">
        <f>'D1'!D174*D$2</f>
        <v>0</v>
      </c>
      <c r="E174" s="9">
        <f>'D1'!E174*E$2</f>
        <v>0</v>
      </c>
      <c r="F174" s="9">
        <f>'D1'!F174*F$2</f>
        <v>0</v>
      </c>
      <c r="G174" s="9">
        <f>'D1'!G174*G$2</f>
        <v>0</v>
      </c>
      <c r="H174" s="9">
        <f>'D1'!H174*H$2</f>
        <v>0</v>
      </c>
      <c r="I174" s="9">
        <f>'D1'!I174*I$2</f>
        <v>0</v>
      </c>
      <c r="J174" s="9">
        <f>'D1'!J174*J$2</f>
        <v>0</v>
      </c>
      <c r="K174" s="9">
        <f>'D1'!K174*K$2</f>
        <v>0</v>
      </c>
      <c r="L174" s="9">
        <f>'D1'!L174*L$2</f>
        <v>0</v>
      </c>
      <c r="M174" s="9">
        <f>'D1'!M174*M$2</f>
        <v>0</v>
      </c>
      <c r="N174" s="9">
        <f>'D1'!N174*N$2</f>
        <v>1354387.5485197622</v>
      </c>
      <c r="O174" s="9">
        <f>'D1'!O174*O$2</f>
        <v>0</v>
      </c>
      <c r="P174" s="9">
        <f>'D1'!P174*P$2</f>
        <v>661415.4821550722</v>
      </c>
      <c r="Q174" s="9">
        <f>'D1'!Q174*Q$2</f>
        <v>362719.3331065069</v>
      </c>
      <c r="R174" s="9">
        <f>'D1'!R174*R$2</f>
        <v>3529.330606577959</v>
      </c>
      <c r="S174" s="9">
        <f>'D1'!S174*S$2</f>
        <v>0</v>
      </c>
      <c r="T174" s="9">
        <f>'D1'!T174*T$2</f>
        <v>0</v>
      </c>
      <c r="U174" s="9">
        <f>'D1'!U174*U$2</f>
        <v>0</v>
      </c>
      <c r="V174" s="9">
        <f>'D1'!V174*V$2</f>
        <v>0</v>
      </c>
      <c r="W174" s="9">
        <f>'D1'!W174*W$2</f>
        <v>0</v>
      </c>
      <c r="X174" s="9">
        <f>'D1'!X174*X$2</f>
        <v>169724.80230562083</v>
      </c>
      <c r="Y174" s="9">
        <f>'D1'!Y174*Y$2</f>
        <v>0</v>
      </c>
      <c r="Z174" s="9">
        <f>'D1'!Z174*Z$2</f>
        <v>369716.0025572993</v>
      </c>
      <c r="AA174" s="9">
        <f>'D1'!AA174*AA$2</f>
        <v>0</v>
      </c>
      <c r="AB174" s="9">
        <f>'D1'!AB174*AB$2</f>
        <v>0</v>
      </c>
      <c r="AC174" s="9">
        <f>'D1'!AC174*AC$2</f>
        <v>0</v>
      </c>
      <c r="AD174" s="9">
        <f>'D1'!AD174*AD$2</f>
        <v>0</v>
      </c>
      <c r="AE174" s="9">
        <f>'D1'!AE174*AE$2</f>
        <v>0</v>
      </c>
      <c r="AF174" s="9">
        <f>'D1'!AF174*AF$2</f>
        <v>0</v>
      </c>
      <c r="AG174" s="9">
        <f>'D1'!AG174*AG$2</f>
        <v>0</v>
      </c>
      <c r="AH174" s="9">
        <f>'D1'!AH174*AH$2</f>
        <v>0</v>
      </c>
      <c r="AI174" s="9">
        <f>A!AI173*AI$2</f>
        <v>0</v>
      </c>
      <c r="AJ174" s="9"/>
      <c r="AK174" s="9"/>
      <c r="AL174" s="11"/>
      <c r="AM174" s="11"/>
      <c r="AN174" s="11"/>
      <c r="AP174" s="16"/>
    </row>
    <row r="175" spans="1:42" s="8" customFormat="1" ht="15">
      <c r="A175" s="8">
        <v>8312</v>
      </c>
      <c r="B175" s="8">
        <v>172</v>
      </c>
      <c r="C175" s="8" t="s">
        <v>190</v>
      </c>
      <c r="D175" s="9">
        <f>'D1'!D175*D$2</f>
        <v>0</v>
      </c>
      <c r="E175" s="9">
        <f>'D1'!E175*E$2</f>
        <v>9275.014377322315</v>
      </c>
      <c r="F175" s="9">
        <f>'D1'!F175*F$2</f>
        <v>0</v>
      </c>
      <c r="G175" s="9">
        <f>'D1'!G175*G$2</f>
        <v>0</v>
      </c>
      <c r="H175" s="9">
        <f>'D1'!H175*H$2</f>
        <v>0</v>
      </c>
      <c r="I175" s="9">
        <f>'D1'!I175*I$2</f>
        <v>0</v>
      </c>
      <c r="J175" s="9">
        <f>'D1'!J175*J$2</f>
        <v>0</v>
      </c>
      <c r="K175" s="9">
        <f>'D1'!K175*K$2</f>
        <v>0</v>
      </c>
      <c r="L175" s="9">
        <f>'D1'!L175*L$2</f>
        <v>0</v>
      </c>
      <c r="M175" s="9">
        <f>'D1'!M175*M$2</f>
        <v>0</v>
      </c>
      <c r="N175" s="9">
        <f>'D1'!N175*N$2</f>
        <v>21515.80400172996</v>
      </c>
      <c r="O175" s="9">
        <f>'D1'!O175*O$2</f>
        <v>0</v>
      </c>
      <c r="P175" s="9">
        <f>'D1'!P175*P$2</f>
        <v>20852.39441279194</v>
      </c>
      <c r="Q175" s="9">
        <f>'D1'!Q175*Q$2</f>
        <v>18831.777085176695</v>
      </c>
      <c r="R175" s="9">
        <f>'D1'!R175*R$2</f>
        <v>2729.0533074534196</v>
      </c>
      <c r="S175" s="9">
        <f>'D1'!S175*S$2</f>
        <v>0</v>
      </c>
      <c r="T175" s="9">
        <f>'D1'!T175*T$2</f>
        <v>0</v>
      </c>
      <c r="U175" s="9">
        <f>'D1'!U175*U$2</f>
        <v>0</v>
      </c>
      <c r="V175" s="9">
        <f>'D1'!V175*V$2</f>
        <v>0</v>
      </c>
      <c r="W175" s="9">
        <f>'D1'!W175*W$2</f>
        <v>0</v>
      </c>
      <c r="X175" s="9">
        <f>'D1'!X175*X$2</f>
        <v>0</v>
      </c>
      <c r="Y175" s="9">
        <f>'D1'!Y175*Y$2</f>
        <v>0</v>
      </c>
      <c r="Z175" s="9">
        <f>'D1'!Z175*Z$2</f>
        <v>11596.781376449908</v>
      </c>
      <c r="AA175" s="9">
        <f>'D1'!AA175*AA$2</f>
        <v>0</v>
      </c>
      <c r="AB175" s="9">
        <f>'D1'!AB175*AB$2</f>
        <v>0</v>
      </c>
      <c r="AC175" s="9">
        <f>'D1'!AC175*AC$2</f>
        <v>0</v>
      </c>
      <c r="AD175" s="9">
        <f>'D1'!AD175*AD$2</f>
        <v>0</v>
      </c>
      <c r="AE175" s="9">
        <f>'D1'!AE175*AE$2</f>
        <v>0</v>
      </c>
      <c r="AF175" s="9">
        <f>'D1'!AF175*AF$2</f>
        <v>0</v>
      </c>
      <c r="AG175" s="9">
        <f>'D1'!AG175*AG$2</f>
        <v>0</v>
      </c>
      <c r="AH175" s="9">
        <f>'D1'!AH175*AH$2</f>
        <v>0</v>
      </c>
      <c r="AI175" s="9">
        <f>A!AI174*AI$2</f>
        <v>0</v>
      </c>
      <c r="AJ175" s="9"/>
      <c r="AK175" s="9"/>
      <c r="AL175" s="11"/>
      <c r="AM175" s="11"/>
      <c r="AN175" s="11"/>
      <c r="AP175" s="16"/>
    </row>
    <row r="176" spans="1:42" s="8" customFormat="1" ht="15">
      <c r="A176" s="8">
        <v>8313</v>
      </c>
      <c r="B176" s="8">
        <v>173</v>
      </c>
      <c r="C176" s="8" t="s">
        <v>191</v>
      </c>
      <c r="D176" s="9">
        <f>'D1'!D176*D$2</f>
        <v>0</v>
      </c>
      <c r="E176" s="9">
        <f>'D1'!E176*E$2</f>
        <v>1623.3694729286647</v>
      </c>
      <c r="F176" s="9">
        <f>'D1'!F176*F$2</f>
        <v>0</v>
      </c>
      <c r="G176" s="9">
        <f>'D1'!G176*G$2</f>
        <v>0</v>
      </c>
      <c r="H176" s="9">
        <f>'D1'!H176*H$2</f>
        <v>0</v>
      </c>
      <c r="I176" s="9">
        <f>'D1'!I176*I$2</f>
        <v>0</v>
      </c>
      <c r="J176" s="9">
        <f>'D1'!J176*J$2</f>
        <v>0</v>
      </c>
      <c r="K176" s="9">
        <f>'D1'!K176*K$2</f>
        <v>0</v>
      </c>
      <c r="L176" s="9">
        <f>'D1'!L176*L$2</f>
        <v>0</v>
      </c>
      <c r="M176" s="9">
        <f>'D1'!M176*M$2</f>
        <v>0</v>
      </c>
      <c r="N176" s="9">
        <f>'D1'!N176*N$2</f>
        <v>0</v>
      </c>
      <c r="O176" s="9">
        <f>'D1'!O176*O$2</f>
        <v>0</v>
      </c>
      <c r="P176" s="9">
        <f>'D1'!P176*P$2</f>
        <v>103696.8104900519</v>
      </c>
      <c r="Q176" s="9">
        <f>'D1'!Q176*Q$2</f>
        <v>19955.554017923285</v>
      </c>
      <c r="R176" s="9">
        <f>'D1'!R176*R$2</f>
        <v>1078.4417760137756</v>
      </c>
      <c r="S176" s="9">
        <f>'D1'!S176*S$2</f>
        <v>0</v>
      </c>
      <c r="T176" s="9">
        <f>'D1'!T176*T$2</f>
        <v>0</v>
      </c>
      <c r="U176" s="9">
        <f>'D1'!U176*U$2</f>
        <v>0</v>
      </c>
      <c r="V176" s="9">
        <f>'D1'!V176*V$2</f>
        <v>0</v>
      </c>
      <c r="W176" s="9">
        <f>'D1'!W176*W$2</f>
        <v>0</v>
      </c>
      <c r="X176" s="9">
        <f>'D1'!X176*X$2</f>
        <v>48050.95763243044</v>
      </c>
      <c r="Y176" s="9">
        <f>'D1'!Y176*Y$2</f>
        <v>0</v>
      </c>
      <c r="Z176" s="9">
        <f>'D1'!Z176*Z$2</f>
        <v>97544.50424685034</v>
      </c>
      <c r="AA176" s="9">
        <f>'D1'!AA176*AA$2</f>
        <v>0</v>
      </c>
      <c r="AB176" s="9">
        <f>'D1'!AB176*AB$2</f>
        <v>0</v>
      </c>
      <c r="AC176" s="9">
        <f>'D1'!AC176*AC$2</f>
        <v>0</v>
      </c>
      <c r="AD176" s="9">
        <f>'D1'!AD176*AD$2</f>
        <v>0</v>
      </c>
      <c r="AE176" s="9">
        <f>'D1'!AE176*AE$2</f>
        <v>0</v>
      </c>
      <c r="AF176" s="9">
        <f>'D1'!AF176*AF$2</f>
        <v>0</v>
      </c>
      <c r="AG176" s="9">
        <f>'D1'!AG176*AG$2</f>
        <v>0</v>
      </c>
      <c r="AH176" s="9">
        <f>'D1'!AH176*AH$2</f>
        <v>0</v>
      </c>
      <c r="AI176" s="9">
        <f>A!AI175*AI$2</f>
        <v>0</v>
      </c>
      <c r="AJ176" s="9"/>
      <c r="AK176" s="9"/>
      <c r="AL176" s="11"/>
      <c r="AM176" s="11"/>
      <c r="AN176" s="11"/>
      <c r="AP176" s="16"/>
    </row>
    <row r="177" spans="1:42" s="8" customFormat="1" ht="15">
      <c r="A177" s="8">
        <v>8314</v>
      </c>
      <c r="B177" s="8">
        <v>174</v>
      </c>
      <c r="C177" s="8" t="s">
        <v>305</v>
      </c>
      <c r="D177" s="9">
        <f>'D1'!D177*D$2</f>
        <v>0</v>
      </c>
      <c r="E177" s="9">
        <f>'D1'!E177*E$2</f>
        <v>1027.1876792140883</v>
      </c>
      <c r="F177" s="9">
        <f>'D1'!F177*F$2</f>
        <v>0</v>
      </c>
      <c r="G177" s="9">
        <f>'D1'!G177*G$2</f>
        <v>0</v>
      </c>
      <c r="H177" s="9">
        <f>'D1'!H177*H$2</f>
        <v>0</v>
      </c>
      <c r="I177" s="9">
        <f>'D1'!I177*I$2</f>
        <v>0</v>
      </c>
      <c r="J177" s="9">
        <f>'D1'!J177*J$2</f>
        <v>0</v>
      </c>
      <c r="K177" s="9">
        <f>'D1'!K177*K$2</f>
        <v>0</v>
      </c>
      <c r="L177" s="9">
        <f>'D1'!L177*L$2</f>
        <v>0</v>
      </c>
      <c r="M177" s="9">
        <f>'D1'!M177*M$2</f>
        <v>0</v>
      </c>
      <c r="N177" s="9">
        <f>'D1'!N177*N$2</f>
        <v>43801.08239213729</v>
      </c>
      <c r="O177" s="9">
        <f>'D1'!O177*O$2</f>
        <v>0</v>
      </c>
      <c r="P177" s="9">
        <f>'D1'!P177*P$2</f>
        <v>96360.04835076479</v>
      </c>
      <c r="Q177" s="9">
        <f>'D1'!Q177*Q$2</f>
        <v>21171.067843149798</v>
      </c>
      <c r="R177" s="9">
        <f>'D1'!R177*R$2</f>
        <v>0</v>
      </c>
      <c r="S177" s="9">
        <f>'D1'!S177*S$2</f>
        <v>0</v>
      </c>
      <c r="T177" s="9">
        <f>'D1'!T177*T$2</f>
        <v>0</v>
      </c>
      <c r="U177" s="9">
        <f>'D1'!U177*U$2</f>
        <v>0</v>
      </c>
      <c r="V177" s="9">
        <f>'D1'!V177*V$2</f>
        <v>0</v>
      </c>
      <c r="W177" s="9">
        <f>'D1'!W177*W$2</f>
        <v>0</v>
      </c>
      <c r="X177" s="9">
        <f>'D1'!X177*X$2</f>
        <v>61058.90089048738</v>
      </c>
      <c r="Y177" s="9">
        <f>'D1'!Y177*Y$2</f>
        <v>0</v>
      </c>
      <c r="Z177" s="9">
        <f>'D1'!Z177*Z$2</f>
        <v>82319.51921264922</v>
      </c>
      <c r="AA177" s="9">
        <f>'D1'!AA177*AA$2</f>
        <v>0</v>
      </c>
      <c r="AB177" s="9">
        <f>'D1'!AB177*AB$2</f>
        <v>0</v>
      </c>
      <c r="AC177" s="9">
        <f>'D1'!AC177*AC$2</f>
        <v>0</v>
      </c>
      <c r="AD177" s="9">
        <f>'D1'!AD177*AD$2</f>
        <v>0</v>
      </c>
      <c r="AE177" s="9">
        <f>'D1'!AE177*AE$2</f>
        <v>0</v>
      </c>
      <c r="AF177" s="9">
        <f>'D1'!AF177*AF$2</f>
        <v>0</v>
      </c>
      <c r="AG177" s="9">
        <f>'D1'!AG177*AG$2</f>
        <v>0</v>
      </c>
      <c r="AH177" s="9">
        <f>'D1'!AH177*AH$2</f>
        <v>0</v>
      </c>
      <c r="AI177" s="9">
        <f>A!AI176*AI$2</f>
        <v>0</v>
      </c>
      <c r="AJ177" s="9"/>
      <c r="AK177" s="9"/>
      <c r="AL177" s="11"/>
      <c r="AM177" s="11"/>
      <c r="AN177" s="11"/>
      <c r="AP177" s="16"/>
    </row>
    <row r="178" spans="1:42" s="8" customFormat="1" ht="15">
      <c r="A178" s="8">
        <v>8411</v>
      </c>
      <c r="B178" s="8">
        <v>175</v>
      </c>
      <c r="C178" s="8" t="s">
        <v>192</v>
      </c>
      <c r="D178" s="9">
        <f>'D1'!D178*D$2</f>
        <v>0</v>
      </c>
      <c r="E178" s="9">
        <f>'D1'!E178*E$2</f>
        <v>0</v>
      </c>
      <c r="F178" s="9">
        <f>'D1'!F178*F$2</f>
        <v>0</v>
      </c>
      <c r="G178" s="9">
        <f>'D1'!G178*G$2</f>
        <v>0</v>
      </c>
      <c r="H178" s="9">
        <f>'D1'!H178*H$2</f>
        <v>0</v>
      </c>
      <c r="I178" s="9">
        <f>'D1'!I178*I$2</f>
        <v>0</v>
      </c>
      <c r="J178" s="9">
        <f>'D1'!J178*J$2</f>
        <v>0</v>
      </c>
      <c r="K178" s="9">
        <f>'D1'!K178*K$2</f>
        <v>0</v>
      </c>
      <c r="L178" s="9">
        <f>'D1'!L178*L$2</f>
        <v>0</v>
      </c>
      <c r="M178" s="9">
        <f>'D1'!M178*M$2</f>
        <v>0</v>
      </c>
      <c r="N178" s="9">
        <f>'D1'!N178*N$2</f>
        <v>86707.21618290378</v>
      </c>
      <c r="O178" s="9">
        <f>'D1'!O178*O$2</f>
        <v>0</v>
      </c>
      <c r="P178" s="9">
        <f>'D1'!P178*P$2</f>
        <v>178534.54119651843</v>
      </c>
      <c r="Q178" s="9">
        <f>'D1'!Q178*Q$2</f>
        <v>27385.547331491707</v>
      </c>
      <c r="R178" s="9">
        <f>'D1'!R178*R$2</f>
        <v>0</v>
      </c>
      <c r="S178" s="9">
        <f>'D1'!S178*S$2</f>
        <v>0</v>
      </c>
      <c r="T178" s="9">
        <f>'D1'!T178*T$2</f>
        <v>0</v>
      </c>
      <c r="U178" s="9">
        <f>'D1'!U178*U$2</f>
        <v>0</v>
      </c>
      <c r="V178" s="9">
        <f>'D1'!V178*V$2</f>
        <v>0</v>
      </c>
      <c r="W178" s="9">
        <f>'D1'!W178*W$2</f>
        <v>0</v>
      </c>
      <c r="X178" s="9">
        <f>'D1'!X178*X$2</f>
        <v>9352.69640397169</v>
      </c>
      <c r="Y178" s="9">
        <f>'D1'!Y178*Y$2</f>
        <v>0</v>
      </c>
      <c r="Z178" s="9">
        <f>'D1'!Z178*Z$2</f>
        <v>23854.19450849981</v>
      </c>
      <c r="AA178" s="9">
        <f>'D1'!AA178*AA$2</f>
        <v>0</v>
      </c>
      <c r="AB178" s="9">
        <f>'D1'!AB178*AB$2</f>
        <v>0</v>
      </c>
      <c r="AC178" s="9">
        <f>'D1'!AC178*AC$2</f>
        <v>0</v>
      </c>
      <c r="AD178" s="9">
        <f>'D1'!AD178*AD$2</f>
        <v>0</v>
      </c>
      <c r="AE178" s="9">
        <f>'D1'!AE178*AE$2</f>
        <v>0</v>
      </c>
      <c r="AF178" s="9">
        <f>'D1'!AF178*AF$2</f>
        <v>0</v>
      </c>
      <c r="AG178" s="9">
        <f>'D1'!AG178*AG$2</f>
        <v>0</v>
      </c>
      <c r="AH178" s="9">
        <f>'D1'!AH178*AH$2</f>
        <v>0</v>
      </c>
      <c r="AI178" s="9">
        <f>A!AI177*AI$2</f>
        <v>0</v>
      </c>
      <c r="AJ178" s="9"/>
      <c r="AK178" s="9"/>
      <c r="AL178" s="11"/>
      <c r="AM178" s="11"/>
      <c r="AN178" s="11"/>
      <c r="AP178" s="16"/>
    </row>
    <row r="179" spans="1:42" s="8" customFormat="1" ht="15">
      <c r="A179" s="8">
        <v>8511</v>
      </c>
      <c r="B179" s="8">
        <v>176</v>
      </c>
      <c r="C179" s="8" t="s">
        <v>193</v>
      </c>
      <c r="D179" s="9">
        <f>'D1'!D179*D$2</f>
        <v>0</v>
      </c>
      <c r="E179" s="9">
        <f>'D1'!E179*E$2</f>
        <v>0</v>
      </c>
      <c r="F179" s="9">
        <f>'D1'!F179*F$2</f>
        <v>0</v>
      </c>
      <c r="G179" s="9">
        <f>'D1'!G179*G$2</f>
        <v>0</v>
      </c>
      <c r="H179" s="9">
        <f>'D1'!H179*H$2</f>
        <v>0</v>
      </c>
      <c r="I179" s="9">
        <f>'D1'!I179*I$2</f>
        <v>0</v>
      </c>
      <c r="J179" s="9">
        <f>'D1'!J179*J$2</f>
        <v>0</v>
      </c>
      <c r="K179" s="9">
        <f>'D1'!K179*K$2</f>
        <v>0</v>
      </c>
      <c r="L179" s="9">
        <f>'D1'!L179*L$2</f>
        <v>0</v>
      </c>
      <c r="M179" s="9">
        <f>'D1'!M179*M$2</f>
        <v>0</v>
      </c>
      <c r="N179" s="9">
        <f>'D1'!N179*N$2</f>
        <v>221738.6333648827</v>
      </c>
      <c r="O179" s="9">
        <f>'D1'!O179*O$2</f>
        <v>0</v>
      </c>
      <c r="P179" s="9">
        <f>'D1'!P179*P$2</f>
        <v>7028.680159367371</v>
      </c>
      <c r="Q179" s="9">
        <f>'D1'!Q179*Q$2</f>
        <v>13626.40341399619</v>
      </c>
      <c r="R179" s="9">
        <f>'D1'!R179*R$2</f>
        <v>0</v>
      </c>
      <c r="S179" s="9">
        <f>'D1'!S179*S$2</f>
        <v>0</v>
      </c>
      <c r="T179" s="9">
        <f>'D1'!T179*T$2</f>
        <v>0</v>
      </c>
      <c r="U179" s="9">
        <f>'D1'!U179*U$2</f>
        <v>0</v>
      </c>
      <c r="V179" s="9">
        <f>'D1'!V179*V$2</f>
        <v>0</v>
      </c>
      <c r="W179" s="9">
        <f>'D1'!W179*W$2</f>
        <v>0</v>
      </c>
      <c r="X179" s="9">
        <f>'D1'!X179*X$2</f>
        <v>10640.172016543685</v>
      </c>
      <c r="Y179" s="9">
        <f>'D1'!Y179*Y$2</f>
        <v>0</v>
      </c>
      <c r="Z179" s="9">
        <f>'D1'!Z179*Z$2</f>
        <v>2515.437402750142</v>
      </c>
      <c r="AA179" s="9">
        <f>'D1'!AA179*AA$2</f>
        <v>0</v>
      </c>
      <c r="AB179" s="9">
        <f>'D1'!AB179*AB$2</f>
        <v>0</v>
      </c>
      <c r="AC179" s="9">
        <f>'D1'!AC179*AC$2</f>
        <v>0</v>
      </c>
      <c r="AD179" s="9">
        <f>'D1'!AD179*AD$2</f>
        <v>0</v>
      </c>
      <c r="AE179" s="9">
        <f>'D1'!AE179*AE$2</f>
        <v>0</v>
      </c>
      <c r="AF179" s="9">
        <f>'D1'!AF179*AF$2</f>
        <v>0</v>
      </c>
      <c r="AG179" s="9">
        <f>'D1'!AG179*AG$2</f>
        <v>0</v>
      </c>
      <c r="AH179" s="9">
        <f>'D1'!AH179*AH$2</f>
        <v>0</v>
      </c>
      <c r="AI179" s="9">
        <f>A!AI178*AI$2</f>
        <v>0</v>
      </c>
      <c r="AJ179" s="9"/>
      <c r="AK179" s="9"/>
      <c r="AL179" s="11"/>
      <c r="AM179" s="11"/>
      <c r="AN179" s="11"/>
      <c r="AP179" s="16"/>
    </row>
    <row r="180" spans="1:42" s="8" customFormat="1" ht="15">
      <c r="A180" s="8">
        <v>8512</v>
      </c>
      <c r="B180" s="8">
        <v>177</v>
      </c>
      <c r="C180" s="8" t="s">
        <v>194</v>
      </c>
      <c r="D180" s="9">
        <f>'D1'!D180*D$2</f>
        <v>0</v>
      </c>
      <c r="E180" s="9">
        <f>'D1'!E180*E$2</f>
        <v>0</v>
      </c>
      <c r="F180" s="9">
        <f>'D1'!F180*F$2</f>
        <v>0</v>
      </c>
      <c r="G180" s="9">
        <f>'D1'!G180*G$2</f>
        <v>0</v>
      </c>
      <c r="H180" s="9">
        <f>'D1'!H180*H$2</f>
        <v>0</v>
      </c>
      <c r="I180" s="9">
        <f>'D1'!I180*I$2</f>
        <v>0</v>
      </c>
      <c r="J180" s="9">
        <f>'D1'!J180*J$2</f>
        <v>0</v>
      </c>
      <c r="K180" s="9">
        <f>'D1'!K180*K$2</f>
        <v>0</v>
      </c>
      <c r="L180" s="9">
        <f>'D1'!L180*L$2</f>
        <v>0</v>
      </c>
      <c r="M180" s="9">
        <f>'D1'!M180*M$2</f>
        <v>0</v>
      </c>
      <c r="N180" s="9">
        <f>'D1'!N180*N$2</f>
        <v>58389.34928950044</v>
      </c>
      <c r="O180" s="9">
        <f>'D1'!O180*O$2</f>
        <v>0</v>
      </c>
      <c r="P180" s="9">
        <f>'D1'!P180*P$2</f>
        <v>97107.16438261003</v>
      </c>
      <c r="Q180" s="9">
        <f>'D1'!Q180*Q$2</f>
        <v>35547.35085543264</v>
      </c>
      <c r="R180" s="9">
        <f>'D1'!R180*R$2</f>
        <v>0</v>
      </c>
      <c r="S180" s="9">
        <f>'D1'!S180*S$2</f>
        <v>0</v>
      </c>
      <c r="T180" s="9">
        <f>'D1'!T180*T$2</f>
        <v>0</v>
      </c>
      <c r="U180" s="9">
        <f>'D1'!U180*U$2</f>
        <v>0</v>
      </c>
      <c r="V180" s="9">
        <f>'D1'!V180*V$2</f>
        <v>0</v>
      </c>
      <c r="W180" s="9">
        <f>'D1'!W180*W$2</f>
        <v>0</v>
      </c>
      <c r="X180" s="9">
        <f>'D1'!X180*X$2</f>
        <v>0</v>
      </c>
      <c r="Y180" s="9">
        <f>'D1'!Y180*Y$2</f>
        <v>0</v>
      </c>
      <c r="Z180" s="9">
        <f>'D1'!Z180*Z$2</f>
        <v>27153.253621349573</v>
      </c>
      <c r="AA180" s="9">
        <f>'D1'!AA180*AA$2</f>
        <v>0</v>
      </c>
      <c r="AB180" s="9">
        <f>'D1'!AB180*AB$2</f>
        <v>0</v>
      </c>
      <c r="AC180" s="9">
        <f>'D1'!AC180*AC$2</f>
        <v>0</v>
      </c>
      <c r="AD180" s="9">
        <f>'D1'!AD180*AD$2</f>
        <v>0</v>
      </c>
      <c r="AE180" s="9">
        <f>'D1'!AE180*AE$2</f>
        <v>0</v>
      </c>
      <c r="AF180" s="9">
        <f>'D1'!AF180*AF$2</f>
        <v>0</v>
      </c>
      <c r="AG180" s="9">
        <f>'D1'!AG180*AG$2</f>
        <v>0</v>
      </c>
      <c r="AH180" s="9">
        <f>'D1'!AH180*AH$2</f>
        <v>0</v>
      </c>
      <c r="AI180" s="9">
        <f>A!AI179*AI$2</f>
        <v>0</v>
      </c>
      <c r="AJ180" s="9"/>
      <c r="AK180" s="9"/>
      <c r="AL180" s="11"/>
      <c r="AM180" s="11"/>
      <c r="AN180" s="11"/>
      <c r="AP180" s="16"/>
    </row>
    <row r="181" spans="1:42" s="8" customFormat="1" ht="15">
      <c r="A181" s="8">
        <v>8513</v>
      </c>
      <c r="B181" s="8">
        <v>178</v>
      </c>
      <c r="C181" s="8" t="s">
        <v>195</v>
      </c>
      <c r="D181" s="9">
        <f>'D1'!D181*D$2</f>
        <v>0</v>
      </c>
      <c r="E181" s="9">
        <f>'D1'!E181*E$2</f>
        <v>0</v>
      </c>
      <c r="F181" s="9">
        <f>'D1'!F181*F$2</f>
        <v>6249.199115483467</v>
      </c>
      <c r="G181" s="9">
        <f>'D1'!G181*G$2</f>
        <v>0</v>
      </c>
      <c r="H181" s="9">
        <f>'D1'!H181*H$2</f>
        <v>0</v>
      </c>
      <c r="I181" s="9">
        <f>'D1'!I181*I$2</f>
        <v>0</v>
      </c>
      <c r="J181" s="9">
        <f>'D1'!J181*J$2</f>
        <v>0</v>
      </c>
      <c r="K181" s="9">
        <f>'D1'!K181*K$2</f>
        <v>0</v>
      </c>
      <c r="L181" s="9">
        <f>'D1'!L181*L$2</f>
        <v>0</v>
      </c>
      <c r="M181" s="9">
        <f>'D1'!M181*M$2</f>
        <v>0</v>
      </c>
      <c r="N181" s="9">
        <f>'D1'!N181*N$2</f>
        <v>28348.101643452745</v>
      </c>
      <c r="O181" s="9">
        <f>'D1'!O181*O$2</f>
        <v>0</v>
      </c>
      <c r="P181" s="9">
        <f>'D1'!P181*P$2</f>
        <v>30892.97222821235</v>
      </c>
      <c r="Q181" s="9">
        <f>'D1'!Q181*Q$2</f>
        <v>20852.76862533562</v>
      </c>
      <c r="R181" s="9">
        <f>'D1'!R181*R$2</f>
        <v>0</v>
      </c>
      <c r="S181" s="9">
        <f>'D1'!S181*S$2</f>
        <v>0</v>
      </c>
      <c r="T181" s="9">
        <f>'D1'!T181*T$2</f>
        <v>0</v>
      </c>
      <c r="U181" s="9">
        <f>'D1'!U181*U$2</f>
        <v>0</v>
      </c>
      <c r="V181" s="9">
        <f>'D1'!V181*V$2</f>
        <v>0</v>
      </c>
      <c r="W181" s="9">
        <f>'D1'!W181*W$2</f>
        <v>0</v>
      </c>
      <c r="X181" s="9">
        <f>'D1'!X181*X$2</f>
        <v>0</v>
      </c>
      <c r="Y181" s="9">
        <f>'D1'!Y181*Y$2</f>
        <v>0</v>
      </c>
      <c r="Z181" s="9">
        <f>'D1'!Z181*Z$2</f>
        <v>3832.0155823503674</v>
      </c>
      <c r="AA181" s="9">
        <f>'D1'!AA181*AA$2</f>
        <v>0</v>
      </c>
      <c r="AB181" s="9">
        <f>'D1'!AB181*AB$2</f>
        <v>0</v>
      </c>
      <c r="AC181" s="9">
        <f>'D1'!AC181*AC$2</f>
        <v>0</v>
      </c>
      <c r="AD181" s="9">
        <f>'D1'!AD181*AD$2</f>
        <v>0</v>
      </c>
      <c r="AE181" s="9">
        <f>'D1'!AE181*AE$2</f>
        <v>0</v>
      </c>
      <c r="AF181" s="9">
        <f>'D1'!AF181*AF$2</f>
        <v>0</v>
      </c>
      <c r="AG181" s="9">
        <f>'D1'!AG181*AG$2</f>
        <v>0</v>
      </c>
      <c r="AH181" s="9">
        <f>'D1'!AH181*AH$2</f>
        <v>0</v>
      </c>
      <c r="AI181" s="9">
        <f>A!AI180*AI$2</f>
        <v>0</v>
      </c>
      <c r="AJ181" s="9"/>
      <c r="AK181" s="9"/>
      <c r="AL181" s="11"/>
      <c r="AM181" s="11"/>
      <c r="AN181" s="11"/>
      <c r="AP181" s="16"/>
    </row>
    <row r="182" spans="1:42" s="8" customFormat="1" ht="15">
      <c r="A182" s="8">
        <v>8514</v>
      </c>
      <c r="B182" s="8">
        <v>179</v>
      </c>
      <c r="C182" s="8" t="s">
        <v>196</v>
      </c>
      <c r="D182" s="9">
        <f>'D1'!D182*D$2</f>
        <v>0</v>
      </c>
      <c r="E182" s="9">
        <f>'D1'!E182*E$2</f>
        <v>0</v>
      </c>
      <c r="F182" s="9">
        <f>'D1'!F182*F$2</f>
        <v>0</v>
      </c>
      <c r="G182" s="9">
        <f>'D1'!G182*G$2</f>
        <v>0</v>
      </c>
      <c r="H182" s="9">
        <f>'D1'!H182*H$2</f>
        <v>0</v>
      </c>
      <c r="I182" s="9">
        <f>'D1'!I182*I$2</f>
        <v>0</v>
      </c>
      <c r="J182" s="9">
        <f>'D1'!J182*J$2</f>
        <v>0</v>
      </c>
      <c r="K182" s="9">
        <f>'D1'!K182*K$2</f>
        <v>0</v>
      </c>
      <c r="L182" s="9">
        <f>'D1'!L182*L$2</f>
        <v>0</v>
      </c>
      <c r="M182" s="9">
        <f>'D1'!M182*M$2</f>
        <v>0</v>
      </c>
      <c r="N182" s="9">
        <f>'D1'!N182*N$2</f>
        <v>0</v>
      </c>
      <c r="O182" s="9">
        <f>'D1'!O182*O$2</f>
        <v>0</v>
      </c>
      <c r="P182" s="9">
        <f>'D1'!P182*P$2</f>
        <v>4145.666911021627</v>
      </c>
      <c r="Q182" s="9">
        <f>'D1'!Q182*Q$2</f>
        <v>48125.72977061481</v>
      </c>
      <c r="R182" s="9">
        <f>'D1'!R182*R$2</f>
        <v>30635.476749974594</v>
      </c>
      <c r="S182" s="9">
        <f>'D1'!S182*S$2</f>
        <v>0</v>
      </c>
      <c r="T182" s="9">
        <f>'D1'!T182*T$2</f>
        <v>0</v>
      </c>
      <c r="U182" s="9">
        <f>'D1'!U182*U$2</f>
        <v>0</v>
      </c>
      <c r="V182" s="9">
        <f>'D1'!V182*V$2</f>
        <v>0</v>
      </c>
      <c r="W182" s="9">
        <f>'D1'!W182*W$2</f>
        <v>0</v>
      </c>
      <c r="X182" s="9">
        <f>'D1'!X182*X$2</f>
        <v>429.1585375235711</v>
      </c>
      <c r="Y182" s="9">
        <f>'D1'!Y182*Y$2</f>
        <v>0</v>
      </c>
      <c r="Z182" s="9">
        <f>'D1'!Z182*Z$2</f>
        <v>1678.5200457000158</v>
      </c>
      <c r="AA182" s="9">
        <f>'D1'!AA182*AA$2</f>
        <v>0</v>
      </c>
      <c r="AB182" s="9">
        <f>'D1'!AB182*AB$2</f>
        <v>0</v>
      </c>
      <c r="AC182" s="9">
        <f>'D1'!AC182*AC$2</f>
        <v>0</v>
      </c>
      <c r="AD182" s="9">
        <f>'D1'!AD182*AD$2</f>
        <v>0</v>
      </c>
      <c r="AE182" s="9">
        <f>'D1'!AE182*AE$2</f>
        <v>0</v>
      </c>
      <c r="AF182" s="9">
        <f>'D1'!AF182*AF$2</f>
        <v>0</v>
      </c>
      <c r="AG182" s="9">
        <f>'D1'!AG182*AG$2</f>
        <v>0</v>
      </c>
      <c r="AH182" s="9">
        <f>'D1'!AH182*AH$2</f>
        <v>0</v>
      </c>
      <c r="AI182" s="9">
        <f>A!AI181*AI$2</f>
        <v>0</v>
      </c>
      <c r="AJ182" s="9"/>
      <c r="AK182" s="9"/>
      <c r="AL182" s="11"/>
      <c r="AM182" s="11"/>
      <c r="AN182" s="11"/>
      <c r="AP182" s="16"/>
    </row>
    <row r="183" spans="1:42" s="8" customFormat="1" ht="15">
      <c r="A183" s="8">
        <v>8515</v>
      </c>
      <c r="B183" s="8">
        <v>180</v>
      </c>
      <c r="C183" s="8" t="s">
        <v>197</v>
      </c>
      <c r="D183" s="9">
        <f>'D1'!D183*D$2</f>
        <v>0</v>
      </c>
      <c r="E183" s="9">
        <f>'D1'!E183*E$2</f>
        <v>0</v>
      </c>
      <c r="F183" s="9">
        <f>'D1'!F183*F$2</f>
        <v>0</v>
      </c>
      <c r="G183" s="9">
        <f>'D1'!G183*G$2</f>
        <v>0</v>
      </c>
      <c r="H183" s="9">
        <f>'D1'!H183*H$2</f>
        <v>0</v>
      </c>
      <c r="I183" s="9">
        <f>'D1'!I183*I$2</f>
        <v>0</v>
      </c>
      <c r="J183" s="9">
        <f>'D1'!J183*J$2</f>
        <v>0</v>
      </c>
      <c r="K183" s="9">
        <f>'D1'!K183*K$2</f>
        <v>0</v>
      </c>
      <c r="L183" s="9">
        <f>'D1'!L183*L$2</f>
        <v>0</v>
      </c>
      <c r="M183" s="9">
        <f>'D1'!M183*M$2</f>
        <v>0</v>
      </c>
      <c r="N183" s="9">
        <f>'D1'!N183*N$2</f>
        <v>3016.672185872907</v>
      </c>
      <c r="O183" s="9">
        <f>'D1'!O183*O$2</f>
        <v>0</v>
      </c>
      <c r="P183" s="9">
        <f>'D1'!P183*P$2</f>
        <v>22809.094057079277</v>
      </c>
      <c r="Q183" s="9">
        <f>'D1'!Q183*Q$2</f>
        <v>20915.31650656283</v>
      </c>
      <c r="R183" s="9">
        <f>'D1'!R183*R$2</f>
        <v>14096.412568133643</v>
      </c>
      <c r="S183" s="9">
        <f>'D1'!S183*S$2</f>
        <v>0</v>
      </c>
      <c r="T183" s="9">
        <f>'D1'!T183*T$2</f>
        <v>0</v>
      </c>
      <c r="U183" s="9">
        <f>'D1'!U183*U$2</f>
        <v>0</v>
      </c>
      <c r="V183" s="9">
        <f>'D1'!V183*V$2</f>
        <v>0</v>
      </c>
      <c r="W183" s="9">
        <f>'D1'!W183*W$2</f>
        <v>0</v>
      </c>
      <c r="X183" s="9">
        <f>'D1'!X183*X$2</f>
        <v>13422.3032253197</v>
      </c>
      <c r="Y183" s="9">
        <f>'D1'!Y183*Y$2</f>
        <v>0</v>
      </c>
      <c r="Z183" s="9">
        <f>'D1'!Z183*Z$2</f>
        <v>12598.2710059502</v>
      </c>
      <c r="AA183" s="9">
        <f>'D1'!AA183*AA$2</f>
        <v>0</v>
      </c>
      <c r="AB183" s="9">
        <f>'D1'!AB183*AB$2</f>
        <v>0</v>
      </c>
      <c r="AC183" s="9">
        <f>'D1'!AC183*AC$2</f>
        <v>0</v>
      </c>
      <c r="AD183" s="9">
        <f>'D1'!AD183*AD$2</f>
        <v>0</v>
      </c>
      <c r="AE183" s="9">
        <f>'D1'!AE183*AE$2</f>
        <v>0</v>
      </c>
      <c r="AF183" s="9">
        <f>'D1'!AF183*AF$2</f>
        <v>0</v>
      </c>
      <c r="AG183" s="9">
        <f>'D1'!AG183*AG$2</f>
        <v>0</v>
      </c>
      <c r="AH183" s="9">
        <f>'D1'!AH183*AH$2</f>
        <v>0</v>
      </c>
      <c r="AI183" s="9">
        <f>A!AI182*AI$2</f>
        <v>0</v>
      </c>
      <c r="AJ183" s="9"/>
      <c r="AK183" s="9"/>
      <c r="AL183" s="11"/>
      <c r="AM183" s="11"/>
      <c r="AN183" s="11"/>
      <c r="AP183" s="16"/>
    </row>
    <row r="184" spans="1:42" s="8" customFormat="1" ht="15">
      <c r="A184" s="8">
        <v>8516</v>
      </c>
      <c r="B184" s="8">
        <v>181</v>
      </c>
      <c r="C184" s="8" t="s">
        <v>198</v>
      </c>
      <c r="D184" s="9">
        <f>'D1'!D184*D$2</f>
        <v>0</v>
      </c>
      <c r="E184" s="9">
        <f>'D1'!E184*E$2</f>
        <v>0</v>
      </c>
      <c r="F184" s="9">
        <f>'D1'!F184*F$2</f>
        <v>0</v>
      </c>
      <c r="G184" s="9">
        <f>'D1'!G184*G$2</f>
        <v>0</v>
      </c>
      <c r="H184" s="9">
        <f>'D1'!H184*H$2</f>
        <v>0</v>
      </c>
      <c r="I184" s="9">
        <f>'D1'!I184*I$2</f>
        <v>0</v>
      </c>
      <c r="J184" s="9">
        <f>'D1'!J184*J$2</f>
        <v>0</v>
      </c>
      <c r="K184" s="9">
        <f>'D1'!K184*K$2</f>
        <v>0</v>
      </c>
      <c r="L184" s="9">
        <f>'D1'!L184*L$2</f>
        <v>0</v>
      </c>
      <c r="M184" s="9">
        <f>'D1'!M184*M$2</f>
        <v>0</v>
      </c>
      <c r="N184" s="9">
        <f>'D1'!N184*N$2</f>
        <v>0</v>
      </c>
      <c r="O184" s="9">
        <f>'D1'!O184*O$2</f>
        <v>0</v>
      </c>
      <c r="P184" s="9">
        <f>'D1'!P184*P$2</f>
        <v>1621.0488071022044</v>
      </c>
      <c r="Q184" s="9">
        <f>'D1'!Q184*Q$2</f>
        <v>25160.23271264623</v>
      </c>
      <c r="R184" s="9">
        <f>'D1'!R184*R$2</f>
        <v>42817.05321522487</v>
      </c>
      <c r="S184" s="9">
        <f>'D1'!S184*S$2</f>
        <v>0</v>
      </c>
      <c r="T184" s="9">
        <f>'D1'!T184*T$2</f>
        <v>0</v>
      </c>
      <c r="U184" s="9">
        <f>'D1'!U184*U$2</f>
        <v>0</v>
      </c>
      <c r="V184" s="9">
        <f>'D1'!V184*V$2</f>
        <v>0</v>
      </c>
      <c r="W184" s="9">
        <f>'D1'!W184*W$2</f>
        <v>0</v>
      </c>
      <c r="X184" s="9">
        <f>'D1'!X184*X$2</f>
        <v>325.56854570819985</v>
      </c>
      <c r="Y184" s="9">
        <f>'D1'!Y184*Y$2</f>
        <v>0</v>
      </c>
      <c r="Z184" s="9">
        <f>'D1'!Z184*Z$2</f>
        <v>2213.2335145503926</v>
      </c>
      <c r="AA184" s="9">
        <f>'D1'!AA184*AA$2</f>
        <v>0</v>
      </c>
      <c r="AB184" s="9">
        <f>'D1'!AB184*AB$2</f>
        <v>0</v>
      </c>
      <c r="AC184" s="9">
        <f>'D1'!AC184*AC$2</f>
        <v>0</v>
      </c>
      <c r="AD184" s="9">
        <f>'D1'!AD184*AD$2</f>
        <v>0</v>
      </c>
      <c r="AE184" s="9">
        <f>'D1'!AE184*AE$2</f>
        <v>0</v>
      </c>
      <c r="AF184" s="9">
        <f>'D1'!AF184*AF$2</f>
        <v>0</v>
      </c>
      <c r="AG184" s="9">
        <f>'D1'!AG184*AG$2</f>
        <v>0</v>
      </c>
      <c r="AH184" s="9">
        <f>'D1'!AH184*AH$2</f>
        <v>0</v>
      </c>
      <c r="AI184" s="9">
        <f>A!AI183*AI$2</f>
        <v>0</v>
      </c>
      <c r="AJ184" s="9"/>
      <c r="AK184" s="9"/>
      <c r="AL184" s="11"/>
      <c r="AM184" s="11"/>
      <c r="AN184" s="11"/>
      <c r="AP184" s="16"/>
    </row>
    <row r="185" spans="1:42" s="8" customFormat="1" ht="15">
      <c r="A185" s="8">
        <v>8519</v>
      </c>
      <c r="B185" s="8">
        <v>182</v>
      </c>
      <c r="C185" s="8" t="s">
        <v>199</v>
      </c>
      <c r="D185" s="9">
        <f>'D1'!D185*D$2</f>
        <v>0</v>
      </c>
      <c r="E185" s="9">
        <f>'D1'!E185*E$2</f>
        <v>6139.252994798282</v>
      </c>
      <c r="F185" s="9">
        <f>'D1'!F185*F$2</f>
        <v>1019.8437995526458</v>
      </c>
      <c r="G185" s="9">
        <f>'D1'!G185*G$2</f>
        <v>0</v>
      </c>
      <c r="H185" s="9">
        <f>'D1'!H185*H$2</f>
        <v>0</v>
      </c>
      <c r="I185" s="9">
        <f>'D1'!I185*I$2</f>
        <v>0</v>
      </c>
      <c r="J185" s="9">
        <f>'D1'!J185*J$2</f>
        <v>0</v>
      </c>
      <c r="K185" s="9">
        <f>'D1'!K185*K$2</f>
        <v>0</v>
      </c>
      <c r="L185" s="9">
        <f>'D1'!L185*L$2</f>
        <v>0</v>
      </c>
      <c r="M185" s="9">
        <f>'D1'!M185*M$2</f>
        <v>0</v>
      </c>
      <c r="N185" s="9">
        <f>'D1'!N185*N$2</f>
        <v>126353.28804992662</v>
      </c>
      <c r="O185" s="9">
        <f>'D1'!O185*O$2</f>
        <v>0</v>
      </c>
      <c r="P185" s="9">
        <f>'D1'!P185*P$2</f>
        <v>642032.5078344317</v>
      </c>
      <c r="Q185" s="9">
        <f>'D1'!Q185*Q$2</f>
        <v>80513.02267106391</v>
      </c>
      <c r="R185" s="9">
        <f>'D1'!R185*R$2</f>
        <v>0</v>
      </c>
      <c r="S185" s="9">
        <f>'D1'!S185*S$2</f>
        <v>0</v>
      </c>
      <c r="T185" s="9">
        <f>'D1'!T185*T$2</f>
        <v>0</v>
      </c>
      <c r="U185" s="9">
        <f>'D1'!U185*U$2</f>
        <v>0</v>
      </c>
      <c r="V185" s="9">
        <f>'D1'!V185*V$2</f>
        <v>0</v>
      </c>
      <c r="W185" s="9">
        <f>'D1'!W185*W$2</f>
        <v>0</v>
      </c>
      <c r="X185" s="9">
        <f>'D1'!X185*X$2</f>
        <v>21990.675405541857</v>
      </c>
      <c r="Y185" s="9">
        <f>'D1'!Y185*Y$2</f>
        <v>0</v>
      </c>
      <c r="Z185" s="9">
        <f>'D1'!Z185*Z$2</f>
        <v>21662.044986151133</v>
      </c>
      <c r="AA185" s="9">
        <f>'D1'!AA185*AA$2</f>
        <v>0</v>
      </c>
      <c r="AB185" s="9">
        <f>'D1'!AB185*AB$2</f>
        <v>0</v>
      </c>
      <c r="AC185" s="9">
        <f>'D1'!AC185*AC$2</f>
        <v>0</v>
      </c>
      <c r="AD185" s="9">
        <f>'D1'!AD185*AD$2</f>
        <v>0</v>
      </c>
      <c r="AE185" s="9">
        <f>'D1'!AE185*AE$2</f>
        <v>0</v>
      </c>
      <c r="AF185" s="9">
        <f>'D1'!AF185*AF$2</f>
        <v>0</v>
      </c>
      <c r="AG185" s="9">
        <f>'D1'!AG185*AG$2</f>
        <v>0</v>
      </c>
      <c r="AH185" s="9">
        <f>'D1'!AH185*AH$2</f>
        <v>0</v>
      </c>
      <c r="AI185" s="9">
        <f>A!AI184*AI$2</f>
        <v>0</v>
      </c>
      <c r="AJ185" s="9"/>
      <c r="AK185" s="9"/>
      <c r="AL185" s="11"/>
      <c r="AM185" s="11"/>
      <c r="AN185" s="11"/>
      <c r="AP185" s="16"/>
    </row>
    <row r="186" spans="1:42" s="8" customFormat="1" ht="15">
      <c r="A186" s="8">
        <v>8611</v>
      </c>
      <c r="B186" s="8">
        <v>183</v>
      </c>
      <c r="C186" s="8" t="s">
        <v>200</v>
      </c>
      <c r="D186" s="9">
        <f>'D1'!D186*D$2</f>
        <v>0</v>
      </c>
      <c r="E186" s="9">
        <f>'D1'!E186*E$2</f>
        <v>374.22666704798263</v>
      </c>
      <c r="F186" s="9">
        <f>'D1'!F186*F$2</f>
        <v>0</v>
      </c>
      <c r="G186" s="9">
        <f>'D1'!G186*G$2</f>
        <v>0</v>
      </c>
      <c r="H186" s="9">
        <f>'D1'!H186*H$2</f>
        <v>0</v>
      </c>
      <c r="I186" s="9">
        <f>'D1'!I186*I$2</f>
        <v>0</v>
      </c>
      <c r="J186" s="9">
        <f>'D1'!J186*J$2</f>
        <v>0</v>
      </c>
      <c r="K186" s="9">
        <f>'D1'!K186*K$2</f>
        <v>0</v>
      </c>
      <c r="L186" s="9">
        <f>'D1'!L186*L$2</f>
        <v>0</v>
      </c>
      <c r="M186" s="9">
        <f>'D1'!M186*M$2</f>
        <v>0</v>
      </c>
      <c r="N186" s="9">
        <f>'D1'!N186*N$2</f>
        <v>467948.5175485257</v>
      </c>
      <c r="O186" s="9">
        <f>'D1'!O186*O$2</f>
        <v>0</v>
      </c>
      <c r="P186" s="9">
        <f>'D1'!P186*P$2</f>
        <v>429206.4435305289</v>
      </c>
      <c r="Q186" s="9">
        <f>'D1'!Q186*Q$2</f>
        <v>98917.3892345017</v>
      </c>
      <c r="R186" s="9">
        <f>'D1'!R186*R$2</f>
        <v>1300.2129990461124</v>
      </c>
      <c r="S186" s="9">
        <f>'D1'!S186*S$2</f>
        <v>0</v>
      </c>
      <c r="T186" s="9">
        <f>'D1'!T186*T$2</f>
        <v>0</v>
      </c>
      <c r="U186" s="9">
        <f>'D1'!U186*U$2</f>
        <v>0</v>
      </c>
      <c r="V186" s="9">
        <f>'D1'!V186*V$2</f>
        <v>0</v>
      </c>
      <c r="W186" s="9">
        <f>'D1'!W186*W$2</f>
        <v>0</v>
      </c>
      <c r="X186" s="9">
        <f>'D1'!X186*X$2</f>
        <v>89768.12719381628</v>
      </c>
      <c r="Y186" s="9">
        <f>'D1'!Y186*Y$2</f>
        <v>0</v>
      </c>
      <c r="Z186" s="9">
        <f>'D1'!Z186*Z$2</f>
        <v>40015.074529800084</v>
      </c>
      <c r="AA186" s="9">
        <f>'D1'!AA186*AA$2</f>
        <v>0</v>
      </c>
      <c r="AB186" s="9">
        <f>'D1'!AB186*AB$2</f>
        <v>0</v>
      </c>
      <c r="AC186" s="9">
        <f>'D1'!AC186*AC$2</f>
        <v>0</v>
      </c>
      <c r="AD186" s="9">
        <f>'D1'!AD186*AD$2</f>
        <v>0</v>
      </c>
      <c r="AE186" s="9">
        <f>'D1'!AE186*AE$2</f>
        <v>0</v>
      </c>
      <c r="AF186" s="9">
        <f>'D1'!AF186*AF$2</f>
        <v>0</v>
      </c>
      <c r="AG186" s="9">
        <f>'D1'!AG186*AG$2</f>
        <v>0</v>
      </c>
      <c r="AH186" s="9">
        <f>'D1'!AH186*AH$2</f>
        <v>0</v>
      </c>
      <c r="AI186" s="9">
        <f>A!AI185*AI$2</f>
        <v>0</v>
      </c>
      <c r="AJ186" s="9"/>
      <c r="AK186" s="9"/>
      <c r="AL186" s="11"/>
      <c r="AM186" s="11"/>
      <c r="AN186" s="11"/>
      <c r="AP186" s="16"/>
    </row>
    <row r="187" spans="1:42" s="8" customFormat="1" ht="15">
      <c r="A187" s="8">
        <v>8612</v>
      </c>
      <c r="B187" s="8">
        <v>184</v>
      </c>
      <c r="C187" s="8" t="s">
        <v>201</v>
      </c>
      <c r="D187" s="9">
        <f>'D1'!D187*D$2</f>
        <v>0</v>
      </c>
      <c r="E187" s="9">
        <f>'D1'!E187*E$2</f>
        <v>9804.73867671767</v>
      </c>
      <c r="F187" s="9">
        <f>'D1'!F187*F$2</f>
        <v>33477.78917001631</v>
      </c>
      <c r="G187" s="9">
        <f>'D1'!G187*G$2</f>
        <v>0</v>
      </c>
      <c r="H187" s="9">
        <f>'D1'!H187*H$2</f>
        <v>0</v>
      </c>
      <c r="I187" s="9">
        <f>'D1'!I187*I$2</f>
        <v>0</v>
      </c>
      <c r="J187" s="9">
        <f>'D1'!J187*J$2</f>
        <v>0</v>
      </c>
      <c r="K187" s="9">
        <f>'D1'!K187*K$2</f>
        <v>0</v>
      </c>
      <c r="L187" s="9">
        <f>'D1'!L187*L$2</f>
        <v>0</v>
      </c>
      <c r="M187" s="9">
        <f>'D1'!M187*M$2</f>
        <v>0</v>
      </c>
      <c r="N187" s="9">
        <f>'D1'!N187*N$2</f>
        <v>232481.7959250994</v>
      </c>
      <c r="O187" s="9">
        <f>'D1'!O187*O$2</f>
        <v>0</v>
      </c>
      <c r="P187" s="9">
        <f>'D1'!P187*P$2</f>
        <v>138967.71725173065</v>
      </c>
      <c r="Q187" s="9">
        <f>'D1'!Q187*Q$2</f>
        <v>86414.06777679455</v>
      </c>
      <c r="R187" s="9">
        <f>'D1'!R187*R$2</f>
        <v>0</v>
      </c>
      <c r="S187" s="9">
        <f>'D1'!S187*S$2</f>
        <v>0</v>
      </c>
      <c r="T187" s="9">
        <f>'D1'!T187*T$2</f>
        <v>0</v>
      </c>
      <c r="U187" s="9">
        <f>'D1'!U187*U$2</f>
        <v>0</v>
      </c>
      <c r="V187" s="9">
        <f>'D1'!V187*V$2</f>
        <v>0</v>
      </c>
      <c r="W187" s="9">
        <f>'D1'!W187*W$2</f>
        <v>0</v>
      </c>
      <c r="X187" s="9">
        <f>'D1'!X187*X$2</f>
        <v>508982.0255034912</v>
      </c>
      <c r="Y187" s="9">
        <f>'D1'!Y187*Y$2</f>
        <v>0</v>
      </c>
      <c r="Z187" s="9">
        <f>'D1'!Z187*Z$2</f>
        <v>1053470.45526975</v>
      </c>
      <c r="AA187" s="9">
        <f>'D1'!AA187*AA$2</f>
        <v>0</v>
      </c>
      <c r="AB187" s="9">
        <f>'D1'!AB187*AB$2</f>
        <v>0</v>
      </c>
      <c r="AC187" s="9">
        <f>'D1'!AC187*AC$2</f>
        <v>0</v>
      </c>
      <c r="AD187" s="9">
        <f>'D1'!AD187*AD$2</f>
        <v>0</v>
      </c>
      <c r="AE187" s="9">
        <f>'D1'!AE187*AE$2</f>
        <v>0</v>
      </c>
      <c r="AF187" s="9">
        <f>'D1'!AF187*AF$2</f>
        <v>0</v>
      </c>
      <c r="AG187" s="9">
        <f>'D1'!AG187*AG$2</f>
        <v>0</v>
      </c>
      <c r="AH187" s="9">
        <f>'D1'!AH187*AH$2</f>
        <v>0</v>
      </c>
      <c r="AI187" s="9">
        <f>A!AI186*AI$2</f>
        <v>0</v>
      </c>
      <c r="AJ187" s="9"/>
      <c r="AK187" s="9"/>
      <c r="AL187" s="11"/>
      <c r="AM187" s="11"/>
      <c r="AN187" s="11"/>
      <c r="AP187" s="16"/>
    </row>
    <row r="188" spans="1:42" s="8" customFormat="1" ht="15">
      <c r="A188" s="8">
        <v>8613</v>
      </c>
      <c r="B188" s="8">
        <v>185</v>
      </c>
      <c r="C188" s="8" t="s">
        <v>202</v>
      </c>
      <c r="D188" s="9">
        <f>'D1'!D188*D$2</f>
        <v>0</v>
      </c>
      <c r="E188" s="9">
        <f>'D1'!E188*E$2</f>
        <v>36841.970152706526</v>
      </c>
      <c r="F188" s="9">
        <f>'D1'!F188*F$2</f>
        <v>0</v>
      </c>
      <c r="G188" s="9">
        <f>'D1'!G188*G$2</f>
        <v>0</v>
      </c>
      <c r="H188" s="9">
        <f>'D1'!H188*H$2</f>
        <v>0</v>
      </c>
      <c r="I188" s="9">
        <f>'D1'!I188*I$2</f>
        <v>0</v>
      </c>
      <c r="J188" s="9">
        <f>'D1'!J188*J$2</f>
        <v>0</v>
      </c>
      <c r="K188" s="9">
        <f>'D1'!K188*K$2</f>
        <v>0</v>
      </c>
      <c r="L188" s="9">
        <f>'D1'!L188*L$2</f>
        <v>0</v>
      </c>
      <c r="M188" s="9">
        <f>'D1'!M188*M$2</f>
        <v>0</v>
      </c>
      <c r="N188" s="9">
        <f>'D1'!N188*N$2</f>
        <v>127583.08650806015</v>
      </c>
      <c r="O188" s="9">
        <f>'D1'!O188*O$2</f>
        <v>0</v>
      </c>
      <c r="P188" s="9">
        <f>'D1'!P188*P$2</f>
        <v>132608.2711024394</v>
      </c>
      <c r="Q188" s="9">
        <f>'D1'!Q188*Q$2</f>
        <v>24680.698956561122</v>
      </c>
      <c r="R188" s="9">
        <f>'D1'!R188*R$2</f>
        <v>0</v>
      </c>
      <c r="S188" s="9">
        <f>'D1'!S188*S$2</f>
        <v>0</v>
      </c>
      <c r="T188" s="9">
        <f>'D1'!T188*T$2</f>
        <v>0</v>
      </c>
      <c r="U188" s="9">
        <f>'D1'!U188*U$2</f>
        <v>0</v>
      </c>
      <c r="V188" s="9">
        <f>'D1'!V188*V$2</f>
        <v>0</v>
      </c>
      <c r="W188" s="9">
        <f>'D1'!W188*W$2</f>
        <v>0</v>
      </c>
      <c r="X188" s="9">
        <f>'D1'!X188*X$2</f>
        <v>65972.02621662429</v>
      </c>
      <c r="Y188" s="9">
        <f>'D1'!Y188*Y$2</f>
        <v>0</v>
      </c>
      <c r="Z188" s="9">
        <f>'D1'!Z188*Z$2</f>
        <v>358275.5941230002</v>
      </c>
      <c r="AA188" s="9">
        <f>'D1'!AA188*AA$2</f>
        <v>0</v>
      </c>
      <c r="AB188" s="9">
        <f>'D1'!AB188*AB$2</f>
        <v>0</v>
      </c>
      <c r="AC188" s="9">
        <f>'D1'!AC188*AC$2</f>
        <v>0</v>
      </c>
      <c r="AD188" s="9">
        <f>'D1'!AD188*AD$2</f>
        <v>0</v>
      </c>
      <c r="AE188" s="9">
        <f>'D1'!AE188*AE$2</f>
        <v>0</v>
      </c>
      <c r="AF188" s="9">
        <f>'D1'!AF188*AF$2</f>
        <v>0</v>
      </c>
      <c r="AG188" s="9">
        <f>'D1'!AG188*AG$2</f>
        <v>0</v>
      </c>
      <c r="AH188" s="9">
        <f>'D1'!AH188*AH$2</f>
        <v>0</v>
      </c>
      <c r="AI188" s="9">
        <f>A!AI187*AI$2</f>
        <v>0</v>
      </c>
      <c r="AJ188" s="9"/>
      <c r="AK188" s="9"/>
      <c r="AL188" s="11"/>
      <c r="AM188" s="11"/>
      <c r="AN188" s="11"/>
      <c r="AP188" s="16"/>
    </row>
    <row r="189" spans="1:256" s="8" customFormat="1" ht="15">
      <c r="A189" s="8">
        <v>8619</v>
      </c>
      <c r="B189" s="8">
        <v>186</v>
      </c>
      <c r="C189" s="8" t="s">
        <v>203</v>
      </c>
      <c r="D189" s="9">
        <f>'D1'!D189*D$2</f>
        <v>0</v>
      </c>
      <c r="E189" s="9">
        <f>'D1'!E189*E$2</f>
        <v>17392.506960354294</v>
      </c>
      <c r="F189" s="9">
        <f>'D1'!F189*F$2</f>
        <v>11413.928912868127</v>
      </c>
      <c r="G189" s="9">
        <f>'D1'!G189*G$2</f>
        <v>0</v>
      </c>
      <c r="H189" s="9">
        <f>'D1'!H189*H$2</f>
        <v>0</v>
      </c>
      <c r="I189" s="9">
        <f>'D1'!I189*I$2</f>
        <v>0</v>
      </c>
      <c r="J189" s="9">
        <f>'D1'!J189*J$2</f>
        <v>0</v>
      </c>
      <c r="K189" s="9">
        <f>'D1'!K189*K$2</f>
        <v>0</v>
      </c>
      <c r="L189" s="9">
        <f>'D1'!L189*L$2</f>
        <v>0</v>
      </c>
      <c r="M189" s="9">
        <f>'D1'!M189*M$2</f>
        <v>0</v>
      </c>
      <c r="N189" s="9">
        <f>'D1'!N189*N$2</f>
        <v>213799.74387146436</v>
      </c>
      <c r="O189" s="9">
        <f>'D1'!O189*O$2</f>
        <v>13762.994744655527</v>
      </c>
      <c r="P189" s="9">
        <f>'D1'!P189*P$2</f>
        <v>1046493.1450851087</v>
      </c>
      <c r="Q189" s="9">
        <f>'D1'!Q189*Q$2</f>
        <v>99554.68264657583</v>
      </c>
      <c r="R189" s="9">
        <f>'D1'!R189*R$2</f>
        <v>16229.851733726111</v>
      </c>
      <c r="S189" s="9">
        <f>'D1'!S189*S$2</f>
        <v>0</v>
      </c>
      <c r="T189" s="9">
        <f>'D1'!T189*T$2</f>
        <v>0</v>
      </c>
      <c r="U189" s="9">
        <f>'D1'!U189*U$2</f>
        <v>0</v>
      </c>
      <c r="V189" s="9">
        <f>'D1'!V189*V$2</f>
        <v>0</v>
      </c>
      <c r="W189" s="9">
        <f>'D1'!W189*W$2</f>
        <v>0</v>
      </c>
      <c r="X189" s="9">
        <f>'D1'!X189*X$2</f>
        <v>52224.15444559639</v>
      </c>
      <c r="Y189" s="9">
        <f>'D1'!Y189*Y$2</f>
        <v>0</v>
      </c>
      <c r="Z189" s="9">
        <f>'D1'!Z189*Z$2</f>
        <v>317551.2775222494</v>
      </c>
      <c r="AA189" s="9">
        <f>'D1'!AA189*AA$2</f>
        <v>0</v>
      </c>
      <c r="AB189" s="9">
        <f>'D1'!AB189*AB$2</f>
        <v>0</v>
      </c>
      <c r="AC189" s="9">
        <f>'D1'!AC189*AC$2</f>
        <v>0</v>
      </c>
      <c r="AD189" s="9">
        <f>'D1'!AD189*AD$2</f>
        <v>0</v>
      </c>
      <c r="AE189" s="9">
        <f>'D1'!AE189*AE$2</f>
        <v>0</v>
      </c>
      <c r="AF189" s="9">
        <f>'D1'!AF189*AF$2</f>
        <v>0</v>
      </c>
      <c r="AG189" s="9">
        <f>'D1'!AG189*AG$2</f>
        <v>0</v>
      </c>
      <c r="AH189" s="9">
        <f>'D1'!AH189*AH$2</f>
        <v>0</v>
      </c>
      <c r="AI189" s="9">
        <f>A!AI188*AI$2</f>
        <v>0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s="8" customFormat="1" ht="15">
      <c r="A190" s="8">
        <v>8900</v>
      </c>
      <c r="B190" s="8">
        <v>187</v>
      </c>
      <c r="C190" s="8" t="s">
        <v>204</v>
      </c>
      <c r="D190" s="9">
        <f>'D1'!D190*D$2</f>
        <v>0</v>
      </c>
      <c r="E190" s="9">
        <f>'D1'!E190*E$2</f>
        <v>0</v>
      </c>
      <c r="F190" s="9">
        <f>'D1'!F190*F$2</f>
        <v>0</v>
      </c>
      <c r="G190" s="9">
        <f>'D1'!G190*G$2</f>
        <v>0</v>
      </c>
      <c r="H190" s="9">
        <f>'D1'!H190*H$2</f>
        <v>0</v>
      </c>
      <c r="I190" s="9">
        <f>'D1'!I190*I$2</f>
        <v>0</v>
      </c>
      <c r="J190" s="9">
        <f>'D1'!J190*J$2</f>
        <v>0</v>
      </c>
      <c r="K190" s="9">
        <f>'D1'!K190*K$2</f>
        <v>0</v>
      </c>
      <c r="L190" s="9">
        <f>'D1'!L190*L$2</f>
        <v>0</v>
      </c>
      <c r="M190" s="9">
        <f>'D1'!M190*M$2</f>
        <v>0</v>
      </c>
      <c r="N190" s="9">
        <f>'D1'!N190*N$2</f>
        <v>0</v>
      </c>
      <c r="O190" s="9">
        <f>'D1'!O190*O$2</f>
        <v>0</v>
      </c>
      <c r="P190" s="9">
        <f>'D1'!P190*P$2</f>
        <v>0</v>
      </c>
      <c r="Q190" s="9">
        <f>'D1'!Q190*Q$2</f>
        <v>0</v>
      </c>
      <c r="R190" s="9">
        <f>'D1'!R190*R$2</f>
        <v>0</v>
      </c>
      <c r="S190" s="9">
        <f>'D1'!S190*S$2</f>
        <v>0</v>
      </c>
      <c r="T190" s="9">
        <f>'D1'!T190*T$2</f>
        <v>0</v>
      </c>
      <c r="U190" s="9">
        <f>'D1'!U190*U$2</f>
        <v>0</v>
      </c>
      <c r="V190" s="9">
        <f>'D1'!V190*V$2</f>
        <v>0</v>
      </c>
      <c r="W190" s="9">
        <f>'D1'!W190*W$2</f>
        <v>0</v>
      </c>
      <c r="X190" s="9">
        <f>'D1'!X190*X$2</f>
        <v>0</v>
      </c>
      <c r="Y190" s="9">
        <f>'D1'!Y190*Y$2</f>
        <v>0</v>
      </c>
      <c r="Z190" s="9">
        <f>'D1'!Z190*Z$2</f>
        <v>0</v>
      </c>
      <c r="AA190" s="9">
        <f>'D1'!AA190*AA$2</f>
        <v>0</v>
      </c>
      <c r="AB190" s="9">
        <f>'D1'!AB190*AB$2</f>
        <v>0</v>
      </c>
      <c r="AC190" s="9">
        <f>'D1'!AC190*AC$2</f>
        <v>0</v>
      </c>
      <c r="AD190" s="9">
        <f>'D1'!AD190*AD$2</f>
        <v>0</v>
      </c>
      <c r="AE190" s="9">
        <f>'D1'!AE190*AE$2</f>
        <v>0</v>
      </c>
      <c r="AF190" s="9">
        <f>'D1'!AF190*AF$2</f>
        <v>0</v>
      </c>
      <c r="AG190" s="9">
        <f>'D1'!AG190*AG$2</f>
        <v>0</v>
      </c>
      <c r="AH190" s="9">
        <f>'D1'!AH190*AH$2</f>
        <v>0</v>
      </c>
      <c r="AI190" s="9">
        <f>A!AI189*AI$2</f>
        <v>0</v>
      </c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8" customFormat="1" ht="15">
      <c r="A191" s="8">
        <v>9000</v>
      </c>
      <c r="B191" s="8">
        <v>188</v>
      </c>
      <c r="C191" s="8" t="s">
        <v>205</v>
      </c>
      <c r="D191" s="9">
        <f>'D1'!D191*D$2</f>
        <v>0</v>
      </c>
      <c r="E191" s="9">
        <f>'D1'!E191*E$2</f>
        <v>9998.949412543374</v>
      </c>
      <c r="F191" s="9">
        <f>'D1'!F191*F$2</f>
        <v>1721.871692820358</v>
      </c>
      <c r="G191" s="9">
        <f>'D1'!G191*G$2</f>
        <v>0</v>
      </c>
      <c r="H191" s="9">
        <f>'D1'!H191*H$2</f>
        <v>0</v>
      </c>
      <c r="I191" s="9">
        <f>'D1'!I191*I$2</f>
        <v>0</v>
      </c>
      <c r="J191" s="9">
        <f>'D1'!J191*J$2</f>
        <v>0</v>
      </c>
      <c r="K191" s="9">
        <f>'D1'!K191*K$2</f>
        <v>0</v>
      </c>
      <c r="L191" s="9">
        <f>'D1'!L191*L$2</f>
        <v>0</v>
      </c>
      <c r="M191" s="9">
        <f>'D1'!M191*M$2</f>
        <v>0</v>
      </c>
      <c r="N191" s="9">
        <f>'D1'!N191*N$2</f>
        <v>2154.9818095537426</v>
      </c>
      <c r="O191" s="9">
        <f>'D1'!O191*O$2</f>
        <v>142110.66695546723</v>
      </c>
      <c r="P191" s="9">
        <f>'D1'!P191*P$2</f>
        <v>93887.81107564681</v>
      </c>
      <c r="Q191" s="9">
        <f>'D1'!Q191*Q$2</f>
        <v>105485.61174002262</v>
      </c>
      <c r="R191" s="9">
        <f>'D1'!R191*R$2</f>
        <v>61064.389446495064</v>
      </c>
      <c r="S191" s="9">
        <f>'D1'!S191*S$2</f>
        <v>0</v>
      </c>
      <c r="T191" s="9">
        <f>'D1'!T191*T$2</f>
        <v>0</v>
      </c>
      <c r="U191" s="9">
        <f>'D1'!U191*U$2</f>
        <v>0</v>
      </c>
      <c r="V191" s="9">
        <f>'D1'!V191*V$2</f>
        <v>0</v>
      </c>
      <c r="W191" s="9">
        <f>'D1'!W191*W$2</f>
        <v>0</v>
      </c>
      <c r="X191" s="9">
        <f>'D1'!X191*X$2</f>
        <v>11883.251918337115</v>
      </c>
      <c r="Y191" s="9">
        <f>'D1'!Y191*Y$2</f>
        <v>0</v>
      </c>
      <c r="Z191" s="9">
        <f>'D1'!Z191*Z$2</f>
        <v>3504.042370350252</v>
      </c>
      <c r="AA191" s="9">
        <f>'D1'!AA191*AA$2</f>
        <v>0</v>
      </c>
      <c r="AB191" s="9">
        <f>'D1'!AB191*AB$2</f>
        <v>0</v>
      </c>
      <c r="AC191" s="9">
        <f>'D1'!AC191*AC$2</f>
        <v>0</v>
      </c>
      <c r="AD191" s="9">
        <f>'D1'!AD191*AD$2</f>
        <v>0</v>
      </c>
      <c r="AE191" s="9">
        <f>'D1'!AE191*AE$2</f>
        <v>0</v>
      </c>
      <c r="AF191" s="9">
        <f>'D1'!AF191*AF$2</f>
        <v>0</v>
      </c>
      <c r="AG191" s="9">
        <f>'D1'!AG191*AG$2</f>
        <v>0</v>
      </c>
      <c r="AH191" s="9">
        <f>'D1'!AH191*AH$2</f>
        <v>0</v>
      </c>
      <c r="AI191" s="9">
        <f>A!AI190*AI$2</f>
        <v>39435.092664093376</v>
      </c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1:256" s="6" customFormat="1" ht="15">
      <c r="A192" s="6">
        <v>9099</v>
      </c>
      <c r="C192" s="6" t="s">
        <v>206</v>
      </c>
      <c r="D192" s="7">
        <f aca="true" t="shared" si="0" ref="D192:Z192">SUM(D4:D191)</f>
        <v>9550350.192658812</v>
      </c>
      <c r="E192" s="7">
        <f t="shared" si="0"/>
        <v>52843347.547953755</v>
      </c>
      <c r="F192" s="7">
        <f t="shared" si="0"/>
        <v>6167202.010852205</v>
      </c>
      <c r="G192" s="7">
        <f t="shared" si="0"/>
        <v>28055882.27974023</v>
      </c>
      <c r="H192" s="7">
        <f t="shared" si="0"/>
        <v>3695836.4214501977</v>
      </c>
      <c r="I192" s="7">
        <f t="shared" si="0"/>
        <v>13282308.920098606</v>
      </c>
      <c r="J192" s="7">
        <f t="shared" si="0"/>
        <v>-13282308.920098605</v>
      </c>
      <c r="K192" s="7">
        <f t="shared" si="0"/>
        <v>2086809.6438055811</v>
      </c>
      <c r="L192" s="7">
        <f t="shared" si="0"/>
        <v>-2086809.6438055823</v>
      </c>
      <c r="M192" s="7">
        <f t="shared" si="0"/>
        <v>6281497.870897035</v>
      </c>
      <c r="N192" s="7">
        <f t="shared" si="0"/>
        <v>22592879.934561748</v>
      </c>
      <c r="O192" s="7">
        <f t="shared" si="0"/>
        <v>39178971.77379221</v>
      </c>
      <c r="P192" s="7">
        <f t="shared" si="0"/>
        <v>9431824.499258837</v>
      </c>
      <c r="Q192" s="7">
        <f t="shared" si="0"/>
        <v>28674879.018765796</v>
      </c>
      <c r="R192" s="7">
        <f t="shared" si="0"/>
        <v>13344119.313360691</v>
      </c>
      <c r="S192" s="7">
        <f t="shared" si="0"/>
        <v>7761088.537452114</v>
      </c>
      <c r="T192" s="7">
        <f t="shared" si="0"/>
        <v>85484.02562800965</v>
      </c>
      <c r="U192" s="7">
        <f t="shared" si="0"/>
        <v>8981096.094289558</v>
      </c>
      <c r="V192" s="7">
        <f t="shared" si="0"/>
        <v>2306954.442759999</v>
      </c>
      <c r="W192" s="7">
        <f t="shared" si="0"/>
        <v>3500424.4569545267</v>
      </c>
      <c r="X192" s="7">
        <f t="shared" si="0"/>
        <v>7182016.595841602</v>
      </c>
      <c r="Y192" s="7">
        <f t="shared" si="0"/>
        <v>29862226.220098883</v>
      </c>
      <c r="Z192" s="7">
        <f t="shared" si="0"/>
        <v>9118960.158450592</v>
      </c>
      <c r="AA192" s="7">
        <f>SUM(AA4:AA191)</f>
        <v>4722436.69345</v>
      </c>
      <c r="AB192" s="7">
        <f aca="true" t="shared" si="1" ref="AB192:AI192">SUM(AB4:AB191)</f>
        <v>122253.13917839999</v>
      </c>
      <c r="AC192" s="7">
        <f t="shared" si="1"/>
        <v>452084.45454545453</v>
      </c>
      <c r="AD192" s="7">
        <f t="shared" si="1"/>
        <v>3555240.000000001</v>
      </c>
      <c r="AE192" s="7">
        <f t="shared" si="1"/>
        <v>3206782.163426742</v>
      </c>
      <c r="AF192" s="7">
        <f t="shared" si="1"/>
        <v>27082.483096341155</v>
      </c>
      <c r="AG192" s="7">
        <f>SUM(AG4:AG191)</f>
        <v>0</v>
      </c>
      <c r="AH192" s="7">
        <f>SUM(AH4:AH191)</f>
        <v>0</v>
      </c>
      <c r="AI192" s="7">
        <f t="shared" si="1"/>
        <v>13680215.833899613</v>
      </c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4:256" s="8" customFormat="1" ht="15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s="8" customFormat="1" ht="15">
      <c r="A194" s="8">
        <v>9110</v>
      </c>
      <c r="C194" s="8" t="s">
        <v>277</v>
      </c>
      <c r="D194" s="9">
        <f>'D1'!D194*D$2</f>
        <v>0</v>
      </c>
      <c r="E194" s="9">
        <f>'D1'!E194*E$2</f>
        <v>0</v>
      </c>
      <c r="F194" s="9">
        <f>'D1'!F194*F$2</f>
        <v>0</v>
      </c>
      <c r="G194" s="9">
        <f>'D1'!G194*G$2</f>
        <v>0</v>
      </c>
      <c r="H194" s="9">
        <f>'D1'!H194*H$2</f>
        <v>0</v>
      </c>
      <c r="I194" s="9">
        <f>'D1'!I194*I$2</f>
        <v>0</v>
      </c>
      <c r="J194" s="9">
        <f>'D1'!J194*J$2</f>
        <v>0</v>
      </c>
      <c r="K194" s="9">
        <f>'D1'!K194*K$2</f>
        <v>0</v>
      </c>
      <c r="L194" s="9">
        <f>'D1'!L194*L$2</f>
        <v>0</v>
      </c>
      <c r="M194" s="9">
        <f>'D1'!M194*M$2</f>
        <v>0</v>
      </c>
      <c r="N194" s="9">
        <f>'D1'!N194*N$2</f>
        <v>0</v>
      </c>
      <c r="O194" s="9">
        <f>'D1'!O194*O$2</f>
        <v>0</v>
      </c>
      <c r="P194" s="9">
        <f>'D1'!P194*P$2</f>
        <v>380290.330866206</v>
      </c>
      <c r="Q194" s="9">
        <f>'D1'!Q194*Q$2</f>
        <v>0</v>
      </c>
      <c r="R194" s="9">
        <f>'D1'!R194*R$2</f>
        <v>0</v>
      </c>
      <c r="S194" s="9">
        <f>'D1'!S194*S$2</f>
        <v>0</v>
      </c>
      <c r="T194" s="9">
        <f>'D1'!T194*T$2</f>
        <v>0</v>
      </c>
      <c r="U194" s="9">
        <f>'D1'!U194*U$2</f>
        <v>0</v>
      </c>
      <c r="V194" s="9">
        <f>'D1'!V194*V$2</f>
        <v>0</v>
      </c>
      <c r="W194" s="9">
        <f>'D1'!W194*W$2</f>
        <v>0</v>
      </c>
      <c r="X194" s="9">
        <f>'D1'!X194*X$2</f>
        <v>0</v>
      </c>
      <c r="Y194" s="9">
        <f>'D1'!Y194*Y$2</f>
        <v>0</v>
      </c>
      <c r="Z194" s="9">
        <f>'D1'!Z194*Z$2</f>
        <v>6238.519025399999</v>
      </c>
      <c r="AA194" s="9">
        <f>'D1'!AA194*AA$2</f>
        <v>0</v>
      </c>
      <c r="AB194" s="9">
        <f>'D1'!AB194*AB$2</f>
        <v>0</v>
      </c>
      <c r="AC194" s="9">
        <f>'D1'!AC194*AC$2</f>
        <v>0</v>
      </c>
      <c r="AD194" s="9">
        <f>'D1'!AD194*AD$2</f>
        <v>0</v>
      </c>
      <c r="AE194" s="9">
        <f>'D1'!AE194*AE$2</f>
        <v>0</v>
      </c>
      <c r="AF194" s="9">
        <f>'D1'!AF194*AF$2</f>
        <v>0</v>
      </c>
      <c r="AG194" s="9">
        <f>'D1'!AG194*AG$2</f>
        <v>0</v>
      </c>
      <c r="AH194" s="9">
        <f>'D1'!AH194*AH$2</f>
        <v>0</v>
      </c>
      <c r="AI194" s="9">
        <f>'D1'!AI194*AI$2</f>
        <v>0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">
      <c r="A195" s="4">
        <v>9121</v>
      </c>
      <c r="C195" s="4" t="s">
        <v>207</v>
      </c>
      <c r="D195" s="3">
        <f>'D1'!D195*D$2</f>
        <v>0</v>
      </c>
      <c r="E195" s="3">
        <f>'D1'!E195*E$2</f>
        <v>3110.5978652571043</v>
      </c>
      <c r="F195" s="3">
        <f>'D1'!F195*F$2</f>
        <v>0</v>
      </c>
      <c r="G195" s="3">
        <f>'D1'!G195*G$2</f>
        <v>0</v>
      </c>
      <c r="H195" s="3">
        <f>'D1'!H195*H$2</f>
        <v>0</v>
      </c>
      <c r="I195" s="3">
        <f>'D1'!I195*I$2</f>
        <v>0</v>
      </c>
      <c r="J195" s="3">
        <f>'D1'!J195*J$2</f>
        <v>0</v>
      </c>
      <c r="K195" s="3">
        <f>'D1'!K195*K$2</f>
        <v>0</v>
      </c>
      <c r="L195" s="3">
        <f>'D1'!L195*L$2</f>
        <v>0</v>
      </c>
      <c r="M195" s="3">
        <f>'D1'!M195*M$2</f>
        <v>0</v>
      </c>
      <c r="N195" s="3">
        <f>'D1'!N195*N$2</f>
        <v>0</v>
      </c>
      <c r="O195" s="3">
        <f>'D1'!O195*O$2</f>
        <v>0</v>
      </c>
      <c r="P195" s="3">
        <f>'D1'!P195*P$2</f>
        <v>10731350.68445411</v>
      </c>
      <c r="Q195" s="3">
        <f>'D1'!Q195*Q$2</f>
        <v>1906253.706832438</v>
      </c>
      <c r="R195" s="3">
        <f>'D1'!R195*R$2</f>
        <v>23391150.569794547</v>
      </c>
      <c r="S195" s="3">
        <f>'D1'!S195*S$2</f>
        <v>0</v>
      </c>
      <c r="T195" s="3">
        <f>'D1'!T195*T$2</f>
        <v>0</v>
      </c>
      <c r="U195" s="3">
        <f>'D1'!U195*U$2</f>
        <v>0</v>
      </c>
      <c r="V195" s="3">
        <f>'D1'!V195*V$2</f>
        <v>0</v>
      </c>
      <c r="W195" s="3">
        <f>'D1'!W195*W$2</f>
        <v>0</v>
      </c>
      <c r="X195" s="3">
        <f>'D1'!X195*X$2</f>
        <v>4893872.386229538</v>
      </c>
      <c r="Y195" s="3">
        <f>'D1'!Y195*Y$2</f>
        <v>0</v>
      </c>
      <c r="Z195" s="3">
        <f>'D1'!Z195*Z$2</f>
        <v>5956504.816730849</v>
      </c>
      <c r="AA195" s="3">
        <f>'D1'!AA195*AA$2</f>
        <v>0</v>
      </c>
      <c r="AB195" s="3">
        <f>'D1'!AB195*AB$2</f>
        <v>0</v>
      </c>
      <c r="AC195" s="3">
        <f>'D1'!AC195*AC$2</f>
        <v>0</v>
      </c>
      <c r="AD195" s="3">
        <f>'D1'!AD195*AD$2</f>
        <v>0</v>
      </c>
      <c r="AE195" s="3">
        <f>'D1'!AE195*AE$2</f>
        <v>0</v>
      </c>
      <c r="AF195" s="3">
        <f>'D1'!AF195*AF$2</f>
        <v>0</v>
      </c>
      <c r="AG195" s="3">
        <f>'D1'!AG195*AG$2</f>
        <v>0</v>
      </c>
      <c r="AH195" s="3">
        <f>'D1'!AH195*AH$2</f>
        <v>0</v>
      </c>
      <c r="AI195" s="9">
        <f>'D1'!AI195*AI$2</f>
        <v>0</v>
      </c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:256" ht="15">
      <c r="A196" s="6"/>
      <c r="B196" s="6"/>
      <c r="C196" s="6" t="s">
        <v>252</v>
      </c>
      <c r="D196" s="7">
        <f>D192+D194+D195</f>
        <v>9550350.192658812</v>
      </c>
      <c r="E196" s="7">
        <f aca="true" t="shared" si="2" ref="E196:AI196">E192+E194+E195</f>
        <v>52846458.14581901</v>
      </c>
      <c r="F196" s="7">
        <f t="shared" si="2"/>
        <v>6167202.010852205</v>
      </c>
      <c r="G196" s="7">
        <f t="shared" si="2"/>
        <v>28055882.27974023</v>
      </c>
      <c r="H196" s="7">
        <f t="shared" si="2"/>
        <v>3695836.4214501977</v>
      </c>
      <c r="I196" s="7">
        <f t="shared" si="2"/>
        <v>13282308.920098606</v>
      </c>
      <c r="J196" s="7">
        <f t="shared" si="2"/>
        <v>-13282308.920098605</v>
      </c>
      <c r="K196" s="7">
        <f t="shared" si="2"/>
        <v>2086809.6438055811</v>
      </c>
      <c r="L196" s="7">
        <f t="shared" si="2"/>
        <v>-2086809.6438055823</v>
      </c>
      <c r="M196" s="7">
        <f t="shared" si="2"/>
        <v>6281497.870897035</v>
      </c>
      <c r="N196" s="7">
        <f t="shared" si="2"/>
        <v>22592879.934561748</v>
      </c>
      <c r="O196" s="7">
        <f t="shared" si="2"/>
        <v>39178971.77379221</v>
      </c>
      <c r="P196" s="7">
        <f t="shared" si="2"/>
        <v>20543465.514579155</v>
      </c>
      <c r="Q196" s="7">
        <f t="shared" si="2"/>
        <v>30581132.725598235</v>
      </c>
      <c r="R196" s="7">
        <f t="shared" si="2"/>
        <v>36735269.88315524</v>
      </c>
      <c r="S196" s="7">
        <f t="shared" si="2"/>
        <v>7761088.537452114</v>
      </c>
      <c r="T196" s="7">
        <f t="shared" si="2"/>
        <v>85484.02562800965</v>
      </c>
      <c r="U196" s="7">
        <f t="shared" si="2"/>
        <v>8981096.094289558</v>
      </c>
      <c r="V196" s="7">
        <f t="shared" si="2"/>
        <v>2306954.442759999</v>
      </c>
      <c r="W196" s="7">
        <f t="shared" si="2"/>
        <v>3500424.4569545267</v>
      </c>
      <c r="X196" s="7">
        <f t="shared" si="2"/>
        <v>12075888.98207114</v>
      </c>
      <c r="Y196" s="7">
        <f t="shared" si="2"/>
        <v>29862226.220098883</v>
      </c>
      <c r="Z196" s="7">
        <f t="shared" si="2"/>
        <v>15081703.494206842</v>
      </c>
      <c r="AA196" s="7">
        <f t="shared" si="2"/>
        <v>4722436.69345</v>
      </c>
      <c r="AB196" s="7">
        <f t="shared" si="2"/>
        <v>122253.13917839999</v>
      </c>
      <c r="AC196" s="7">
        <f t="shared" si="2"/>
        <v>452084.45454545453</v>
      </c>
      <c r="AD196" s="7">
        <f t="shared" si="2"/>
        <v>3555240.000000001</v>
      </c>
      <c r="AE196" s="7">
        <f t="shared" si="2"/>
        <v>3206782.163426742</v>
      </c>
      <c r="AF196" s="7">
        <f t="shared" si="2"/>
        <v>27082.483096341155</v>
      </c>
      <c r="AG196" s="7">
        <f t="shared" si="2"/>
        <v>0</v>
      </c>
      <c r="AH196" s="7">
        <f t="shared" si="2"/>
        <v>0</v>
      </c>
      <c r="AI196" s="7">
        <f t="shared" si="2"/>
        <v>13680215.833899613</v>
      </c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36:256" ht="15"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4:256" ht="1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V1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11.25390625" style="4" bestFit="1" customWidth="1"/>
    <col min="5" max="5" width="21.50390625" style="4" bestFit="1" customWidth="1"/>
    <col min="6" max="6" width="19.375" style="4" bestFit="1" customWidth="1"/>
    <col min="7" max="7" width="22.75390625" style="4" bestFit="1" customWidth="1"/>
    <col min="8" max="8" width="27.50390625" style="4" bestFit="1" customWidth="1"/>
    <col min="9" max="10" width="6.50390625" style="4" bestFit="1" customWidth="1"/>
    <col min="11" max="11" width="21.50390625" style="4" bestFit="1" customWidth="1"/>
    <col min="12" max="12" width="22.75390625" style="4" bestFit="1" customWidth="1"/>
    <col min="13" max="13" width="27.50390625" style="4" bestFit="1" customWidth="1"/>
    <col min="14" max="14" width="6.50390625" style="4" bestFit="1" customWidth="1"/>
    <col min="15" max="15" width="13.50390625" style="4" bestFit="1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15" ht="18">
      <c r="A1" s="34" t="s">
        <v>253</v>
      </c>
      <c r="B1" s="41" t="s">
        <v>347</v>
      </c>
      <c r="C1" s="21" t="s">
        <v>254</v>
      </c>
      <c r="D1" s="8" t="s">
        <v>257</v>
      </c>
      <c r="E1" s="8" t="s">
        <v>258</v>
      </c>
      <c r="F1" s="8" t="s">
        <v>259</v>
      </c>
      <c r="G1" s="8" t="s">
        <v>260</v>
      </c>
      <c r="H1" s="8" t="s">
        <v>261</v>
      </c>
      <c r="K1" s="1" t="s">
        <v>280</v>
      </c>
      <c r="L1" s="1" t="s">
        <v>281</v>
      </c>
      <c r="M1" s="35" t="s">
        <v>282</v>
      </c>
      <c r="N1" s="1"/>
      <c r="O1" s="1" t="s">
        <v>343</v>
      </c>
    </row>
    <row r="2" spans="1:40" s="8" customFormat="1" ht="15">
      <c r="A2" s="4" t="s">
        <v>27</v>
      </c>
      <c r="B2" s="12" t="s">
        <v>28</v>
      </c>
      <c r="C2" s="21" t="s">
        <v>255</v>
      </c>
      <c r="D2" s="12" t="s">
        <v>262</v>
      </c>
      <c r="E2" s="12" t="s">
        <v>12</v>
      </c>
      <c r="F2" s="12" t="s">
        <v>263</v>
      </c>
      <c r="G2" s="12" t="s">
        <v>263</v>
      </c>
      <c r="H2" s="12" t="s">
        <v>263</v>
      </c>
      <c r="I2" s="12"/>
      <c r="J2" s="12"/>
      <c r="K2" s="12" t="s">
        <v>13</v>
      </c>
      <c r="L2" s="36" t="s">
        <v>283</v>
      </c>
      <c r="M2" s="36" t="s">
        <v>283</v>
      </c>
      <c r="O2" s="8">
        <v>4.18605</v>
      </c>
      <c r="P2" s="8" t="s">
        <v>264</v>
      </c>
      <c r="X2" s="9"/>
      <c r="Y2" s="9"/>
      <c r="Z2" s="9"/>
      <c r="AI2" s="37"/>
      <c r="AJ2" s="37"/>
      <c r="AK2" s="9"/>
      <c r="AL2" s="37"/>
      <c r="AN2" s="37"/>
    </row>
    <row r="3" spans="1:42" s="8" customFormat="1" ht="15">
      <c r="A3" s="6">
        <v>111</v>
      </c>
      <c r="B3" s="8">
        <v>1</v>
      </c>
      <c r="C3" s="6" t="s">
        <v>30</v>
      </c>
      <c r="D3" s="7">
        <v>2577588</v>
      </c>
      <c r="E3" s="7">
        <f>SUM('D1'!D4:AH4)-SUM('D1'!AD4:AE4)</f>
        <v>214614.26576416296</v>
      </c>
      <c r="F3" s="47">
        <f>IF(D3=0,0,E3/D3)</f>
        <v>0.08326166391376859</v>
      </c>
      <c r="G3" s="47">
        <v>0.6117888154795468</v>
      </c>
      <c r="H3" s="47">
        <v>0.5373200616419603</v>
      </c>
      <c r="I3" s="7"/>
      <c r="J3" s="7"/>
      <c r="K3" s="7">
        <f aca="true" t="shared" si="0" ref="K3:K66">E3*$O$2*10</f>
        <v>8983860.472020743</v>
      </c>
      <c r="L3" s="38">
        <f>G3*$O$2*10</f>
        <v>25.609785710381566</v>
      </c>
      <c r="M3" s="38">
        <f>H3*$O$2*10</f>
        <v>22.49248644036328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11"/>
      <c r="AP3" s="16"/>
    </row>
    <row r="4" spans="1:42" ht="15">
      <c r="A4" s="4">
        <v>112</v>
      </c>
      <c r="B4" s="8">
        <v>2</v>
      </c>
      <c r="C4" s="4" t="s">
        <v>31</v>
      </c>
      <c r="D4" s="9">
        <v>352499</v>
      </c>
      <c r="E4" s="3">
        <f>SUM('D1'!D5:AH5)-SUM('D1'!AD5:AE5)</f>
        <v>17249.607481888987</v>
      </c>
      <c r="F4" s="28">
        <f aca="true" t="shared" si="1" ref="F4:F67">IF(D4=0,0,E4/D4)</f>
        <v>0.048935195509459566</v>
      </c>
      <c r="G4" s="28">
        <v>0.5636254516375402</v>
      </c>
      <c r="H4" s="28">
        <v>0.4629297988934293</v>
      </c>
      <c r="I4" s="3"/>
      <c r="J4" s="3"/>
      <c r="K4" s="3">
        <f t="shared" si="0"/>
        <v>722077.193995614</v>
      </c>
      <c r="L4" s="27">
        <f>G4*$O$2*10</f>
        <v>23.59364321827325</v>
      </c>
      <c r="M4" s="27">
        <f>H4*$O$2*10</f>
        <v>19.378472846578397</v>
      </c>
      <c r="N4" s="3"/>
      <c r="O4" s="3"/>
      <c r="P4" s="3"/>
      <c r="Q4" s="3"/>
      <c r="R4" s="3"/>
      <c r="S4" s="3"/>
      <c r="T4" s="3"/>
      <c r="U4" s="3"/>
      <c r="V4" s="3"/>
      <c r="W4" s="3"/>
      <c r="AA4" s="3"/>
      <c r="AB4" s="3"/>
      <c r="AC4" s="3"/>
      <c r="AD4" s="3"/>
      <c r="AE4" s="3"/>
      <c r="AF4" s="3"/>
      <c r="AG4" s="3"/>
      <c r="AH4" s="3"/>
      <c r="AI4" s="3"/>
      <c r="AJ4" s="3"/>
      <c r="AL4" s="10"/>
      <c r="AM4" s="10"/>
      <c r="AN4" s="10"/>
      <c r="AP4" s="15"/>
    </row>
    <row r="5" spans="1:42" ht="15">
      <c r="A5" s="4">
        <v>113</v>
      </c>
      <c r="B5" s="8">
        <v>3</v>
      </c>
      <c r="C5" s="4" t="s">
        <v>32</v>
      </c>
      <c r="D5" s="9">
        <v>2524086</v>
      </c>
      <c r="E5" s="3">
        <f>SUM('D1'!D6:AH6)-SUM('D1'!AD6:AE6)</f>
        <v>1241414.6894206917</v>
      </c>
      <c r="F5" s="28">
        <f t="shared" si="1"/>
        <v>0.49182741373340355</v>
      </c>
      <c r="G5" s="28">
        <v>1.0222941255830489</v>
      </c>
      <c r="H5" s="28">
        <v>0.9383418134483751</v>
      </c>
      <c r="I5" s="3"/>
      <c r="J5" s="3"/>
      <c r="K5" s="3">
        <f t="shared" si="0"/>
        <v>51966239.60649487</v>
      </c>
      <c r="L5" s="27">
        <f aca="true" t="shared" si="2" ref="L5:M68">G5*$O$2*10</f>
        <v>42.79374324396922</v>
      </c>
      <c r="M5" s="27">
        <f t="shared" si="2"/>
        <v>39.2794574818557</v>
      </c>
      <c r="N5" s="3"/>
      <c r="O5" s="3"/>
      <c r="P5" s="3"/>
      <c r="Q5" s="3"/>
      <c r="R5" s="3"/>
      <c r="S5" s="3"/>
      <c r="T5" s="3"/>
      <c r="U5" s="3"/>
      <c r="V5" s="3"/>
      <c r="W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0"/>
      <c r="AM5" s="10"/>
      <c r="AN5" s="10"/>
      <c r="AP5" s="15"/>
    </row>
    <row r="6" spans="1:42" ht="15">
      <c r="A6" s="4">
        <v>114</v>
      </c>
      <c r="B6" s="8">
        <v>4</v>
      </c>
      <c r="C6" s="4" t="s">
        <v>33</v>
      </c>
      <c r="D6" s="9">
        <v>933078</v>
      </c>
      <c r="E6" s="3">
        <f>SUM('D1'!D7:AH7)-SUM('D1'!AD7:AE7)</f>
        <v>37664.49994874824</v>
      </c>
      <c r="F6" s="28">
        <f t="shared" si="1"/>
        <v>0.0403658643208266</v>
      </c>
      <c r="G6" s="28">
        <v>0.4818688981187723</v>
      </c>
      <c r="H6" s="28">
        <v>0.4177349235771725</v>
      </c>
      <c r="I6" s="3"/>
      <c r="J6" s="3"/>
      <c r="K6" s="3">
        <f t="shared" si="0"/>
        <v>1576654.8001045757</v>
      </c>
      <c r="L6" s="27">
        <f t="shared" si="2"/>
        <v>20.17127300970087</v>
      </c>
      <c r="M6" s="27">
        <f t="shared" si="2"/>
        <v>17.48659276840223</v>
      </c>
      <c r="N6" s="3"/>
      <c r="O6" s="3"/>
      <c r="P6" s="3"/>
      <c r="Q6" s="3"/>
      <c r="R6" s="3"/>
      <c r="S6" s="3"/>
      <c r="T6" s="3"/>
      <c r="U6" s="3"/>
      <c r="V6" s="3"/>
      <c r="W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10"/>
      <c r="AM6" s="10"/>
      <c r="AN6" s="10"/>
      <c r="AP6" s="15"/>
    </row>
    <row r="7" spans="1:42" ht="15">
      <c r="A7" s="4">
        <v>115</v>
      </c>
      <c r="B7" s="8">
        <v>5</v>
      </c>
      <c r="C7" s="4" t="s">
        <v>34</v>
      </c>
      <c r="D7" s="9">
        <v>231556</v>
      </c>
      <c r="E7" s="3">
        <f>SUM('D1'!D8:AH8)-SUM('D1'!AD8:AE8)</f>
        <v>5948.530976721551</v>
      </c>
      <c r="F7" s="28">
        <f t="shared" si="1"/>
        <v>0.025689383892974274</v>
      </c>
      <c r="G7" s="28">
        <v>0.5188092343765225</v>
      </c>
      <c r="H7" s="28">
        <v>0.4221496007962874</v>
      </c>
      <c r="I7" s="3"/>
      <c r="J7" s="3"/>
      <c r="K7" s="3">
        <f t="shared" si="0"/>
        <v>249008.48095105248</v>
      </c>
      <c r="L7" s="27">
        <f t="shared" si="2"/>
        <v>21.71761395561842</v>
      </c>
      <c r="M7" s="27">
        <f t="shared" si="2"/>
        <v>17.67139336413299</v>
      </c>
      <c r="N7" s="3"/>
      <c r="O7" s="3"/>
      <c r="P7" s="3"/>
      <c r="Q7" s="3"/>
      <c r="R7" s="3"/>
      <c r="S7" s="3"/>
      <c r="T7" s="3"/>
      <c r="U7" s="3"/>
      <c r="V7" s="3"/>
      <c r="W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10"/>
      <c r="AM7" s="10"/>
      <c r="AN7" s="10"/>
      <c r="AP7" s="15"/>
    </row>
    <row r="8" spans="1:42" ht="15">
      <c r="A8" s="4">
        <v>116</v>
      </c>
      <c r="B8" s="8">
        <v>6</v>
      </c>
      <c r="C8" s="4" t="s">
        <v>35</v>
      </c>
      <c r="D8" s="9">
        <v>963046</v>
      </c>
      <c r="E8" s="3">
        <f>SUM('D1'!D9:AH9)-SUM('D1'!AD9:AE9)</f>
        <v>745467.8039441796</v>
      </c>
      <c r="F8" s="28">
        <f t="shared" si="1"/>
        <v>0.7740728936563566</v>
      </c>
      <c r="G8" s="28">
        <v>1.3798072612748316</v>
      </c>
      <c r="H8" s="28">
        <v>1.2882915833107875</v>
      </c>
      <c r="I8" s="3"/>
      <c r="J8" s="3"/>
      <c r="K8" s="3">
        <f t="shared" si="0"/>
        <v>31205655.00700533</v>
      </c>
      <c r="L8" s="27">
        <f t="shared" si="2"/>
        <v>57.75942186059509</v>
      </c>
      <c r="M8" s="27">
        <f t="shared" si="2"/>
        <v>53.928529823181215</v>
      </c>
      <c r="N8" s="3"/>
      <c r="O8" s="3"/>
      <c r="P8" s="3"/>
      <c r="Q8" s="3"/>
      <c r="R8" s="3"/>
      <c r="S8" s="3"/>
      <c r="T8" s="3"/>
      <c r="U8" s="3"/>
      <c r="V8" s="3"/>
      <c r="W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10"/>
      <c r="AM8" s="10"/>
      <c r="AN8" s="10"/>
      <c r="AP8" s="15"/>
    </row>
    <row r="9" spans="1:42" ht="15">
      <c r="A9" s="4">
        <v>121</v>
      </c>
      <c r="B9" s="8">
        <v>7</v>
      </c>
      <c r="C9" s="4" t="s">
        <v>36</v>
      </c>
      <c r="D9" s="9">
        <v>2844641</v>
      </c>
      <c r="E9" s="3">
        <f>SUM('D1'!D10:AH10)-SUM('D1'!AD10:AE10)</f>
        <v>41093.29573858115</v>
      </c>
      <c r="F9" s="28">
        <f t="shared" si="1"/>
        <v>0.014445863551351877</v>
      </c>
      <c r="G9" s="28">
        <v>0.8391729331887029</v>
      </c>
      <c r="H9" s="28">
        <v>0.6885303710781879</v>
      </c>
      <c r="I9" s="3"/>
      <c r="J9" s="3"/>
      <c r="K9" s="3">
        <f t="shared" si="0"/>
        <v>1720185.9062648762</v>
      </c>
      <c r="L9" s="27">
        <f t="shared" si="2"/>
        <v>35.12819856974569</v>
      </c>
      <c r="M9" s="27">
        <f t="shared" si="2"/>
        <v>28.822225598518486</v>
      </c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0"/>
      <c r="AM9" s="10"/>
      <c r="AN9" s="10"/>
      <c r="AP9" s="15"/>
    </row>
    <row r="10" spans="1:42" ht="15">
      <c r="A10" s="4">
        <v>131</v>
      </c>
      <c r="B10" s="8">
        <v>8</v>
      </c>
      <c r="C10" s="4" t="s">
        <v>37</v>
      </c>
      <c r="D10" s="9">
        <v>593529</v>
      </c>
      <c r="E10" s="3">
        <f>SUM('D1'!D11:AH11)-SUM('D1'!AD11:AE11)</f>
        <v>156053.39705952266</v>
      </c>
      <c r="F10" s="28">
        <f t="shared" si="1"/>
        <v>0.26292463731262106</v>
      </c>
      <c r="G10" s="28">
        <v>1.1170652481104375</v>
      </c>
      <c r="H10" s="28">
        <v>1.0266239545454348</v>
      </c>
      <c r="I10" s="3"/>
      <c r="J10" s="3"/>
      <c r="K10" s="3">
        <f t="shared" si="0"/>
        <v>6532473.2276101485</v>
      </c>
      <c r="L10" s="27">
        <f t="shared" si="2"/>
        <v>46.76090981852696</v>
      </c>
      <c r="M10" s="27">
        <f t="shared" si="2"/>
        <v>42.974992049249174</v>
      </c>
      <c r="N10" s="3"/>
      <c r="O10" s="3"/>
      <c r="P10" s="3"/>
      <c r="Q10" s="3"/>
      <c r="R10" s="3"/>
      <c r="S10" s="3"/>
      <c r="T10" s="3"/>
      <c r="U10" s="3"/>
      <c r="V10" s="3"/>
      <c r="W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L10" s="10"/>
      <c r="AM10" s="10"/>
      <c r="AN10" s="10"/>
      <c r="AP10" s="15"/>
    </row>
    <row r="11" spans="1:42" ht="15">
      <c r="A11" s="4">
        <v>211</v>
      </c>
      <c r="B11" s="8">
        <v>9</v>
      </c>
      <c r="C11" s="4" t="s">
        <v>38</v>
      </c>
      <c r="D11" s="9">
        <v>849760</v>
      </c>
      <c r="E11" s="3">
        <f>SUM('D1'!D12:AH12)-SUM('D1'!AD12:AE12)</f>
        <v>20043.644544472667</v>
      </c>
      <c r="F11" s="28">
        <f t="shared" si="1"/>
        <v>0.023587418264536655</v>
      </c>
      <c r="G11" s="28">
        <v>0.15250003962685216</v>
      </c>
      <c r="H11" s="28">
        <v>0.13581881717582509</v>
      </c>
      <c r="I11" s="3"/>
      <c r="J11" s="3"/>
      <c r="K11" s="3">
        <f t="shared" si="0"/>
        <v>839036.9824538981</v>
      </c>
      <c r="L11" s="27">
        <f t="shared" si="2"/>
        <v>6.383727908799845</v>
      </c>
      <c r="M11" s="27">
        <f t="shared" si="2"/>
        <v>5.685443596388627</v>
      </c>
      <c r="N11" s="3"/>
      <c r="O11" s="3"/>
      <c r="P11" s="3"/>
      <c r="Q11" s="3"/>
      <c r="R11" s="3"/>
      <c r="S11" s="3"/>
      <c r="T11" s="3"/>
      <c r="U11" s="3"/>
      <c r="V11" s="3"/>
      <c r="W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0"/>
      <c r="AM11" s="10"/>
      <c r="AN11" s="10"/>
      <c r="AP11" s="15"/>
    </row>
    <row r="12" spans="1:42" ht="15">
      <c r="A12" s="4">
        <v>212</v>
      </c>
      <c r="B12" s="8">
        <v>10</v>
      </c>
      <c r="C12" s="4" t="s">
        <v>39</v>
      </c>
      <c r="D12" s="9">
        <v>339536</v>
      </c>
      <c r="E12" s="3">
        <f>SUM('D1'!D13:AH13)-SUM('D1'!AD13:AE13)</f>
        <v>51307.85080254813</v>
      </c>
      <c r="F12" s="28">
        <f t="shared" si="1"/>
        <v>0.1511116665170943</v>
      </c>
      <c r="G12" s="28">
        <v>0.6308928569371663</v>
      </c>
      <c r="H12" s="28">
        <v>0.591175773041105</v>
      </c>
      <c r="I12" s="3"/>
      <c r="J12" s="3"/>
      <c r="K12" s="3">
        <f t="shared" si="0"/>
        <v>2147772.2885200656</v>
      </c>
      <c r="L12" s="27">
        <f t="shared" si="2"/>
        <v>26.409490437818253</v>
      </c>
      <c r="M12" s="27">
        <f t="shared" si="2"/>
        <v>24.746913447387175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10"/>
      <c r="AM12" s="10"/>
      <c r="AN12" s="10"/>
      <c r="AP12" s="15"/>
    </row>
    <row r="13" spans="1:42" ht="15">
      <c r="A13" s="4">
        <v>213</v>
      </c>
      <c r="B13" s="8">
        <v>11</v>
      </c>
      <c r="C13" s="4" t="s">
        <v>40</v>
      </c>
      <c r="D13" s="9">
        <v>233258</v>
      </c>
      <c r="E13" s="3">
        <f>SUM('D1'!D14:AH14)-SUM('D1'!AD14:AE14)</f>
        <v>234455.75504611657</v>
      </c>
      <c r="F13" s="28">
        <f t="shared" si="1"/>
        <v>1.0051348937490527</v>
      </c>
      <c r="G13" s="28">
        <v>1.986899166790836</v>
      </c>
      <c r="H13" s="28">
        <v>1.8526791605737711</v>
      </c>
      <c r="I13" s="3"/>
      <c r="J13" s="3"/>
      <c r="K13" s="3">
        <f t="shared" si="0"/>
        <v>9814435.134107962</v>
      </c>
      <c r="L13" s="27">
        <f t="shared" si="2"/>
        <v>83.17259257144778</v>
      </c>
      <c r="M13" s="27">
        <f t="shared" si="2"/>
        <v>77.55407600119835</v>
      </c>
      <c r="N13" s="3"/>
      <c r="O13" s="3"/>
      <c r="P13" s="3"/>
      <c r="Q13" s="3"/>
      <c r="R13" s="3"/>
      <c r="S13" s="3"/>
      <c r="T13" s="3"/>
      <c r="U13" s="3"/>
      <c r="V13" s="3"/>
      <c r="W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10"/>
      <c r="AM13" s="10"/>
      <c r="AN13" s="10"/>
      <c r="AP13" s="15"/>
    </row>
    <row r="14" spans="1:42" ht="15">
      <c r="A14" s="4">
        <v>311</v>
      </c>
      <c r="B14" s="8">
        <v>12</v>
      </c>
      <c r="C14" s="4" t="s">
        <v>41</v>
      </c>
      <c r="D14" s="9">
        <v>1798957</v>
      </c>
      <c r="E14" s="3">
        <f>SUM('D1'!D15:AH15)-SUM('D1'!AD15:AE15)</f>
        <v>2925093.327729948</v>
      </c>
      <c r="F14" s="28">
        <f t="shared" si="1"/>
        <v>1.6259940219415738</v>
      </c>
      <c r="G14" s="28">
        <v>2.1951660206650563</v>
      </c>
      <c r="H14" s="28">
        <v>2.0729655243705634</v>
      </c>
      <c r="I14" s="3"/>
      <c r="J14" s="3"/>
      <c r="K14" s="3">
        <f t="shared" si="0"/>
        <v>122445869.24543947</v>
      </c>
      <c r="L14" s="27">
        <f t="shared" si="2"/>
        <v>91.89074720804959</v>
      </c>
      <c r="M14" s="27">
        <f t="shared" si="2"/>
        <v>86.77537333291397</v>
      </c>
      <c r="N14" s="3"/>
      <c r="O14" s="3"/>
      <c r="P14" s="3"/>
      <c r="Q14" s="3"/>
      <c r="R14" s="3"/>
      <c r="S14" s="3"/>
      <c r="T14" s="3"/>
      <c r="U14" s="3"/>
      <c r="V14" s="3"/>
      <c r="W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L14" s="10"/>
      <c r="AM14" s="10"/>
      <c r="AN14" s="10"/>
      <c r="AP14" s="15"/>
    </row>
    <row r="15" spans="1:42" ht="15">
      <c r="A15" s="4">
        <v>312</v>
      </c>
      <c r="B15" s="8">
        <v>13</v>
      </c>
      <c r="C15" s="4" t="s">
        <v>42</v>
      </c>
      <c r="D15" s="9">
        <v>128155</v>
      </c>
      <c r="E15" s="3">
        <f>SUM('D1'!D16:AH16)-SUM('D1'!AD16:AE16)</f>
        <v>45055.35165463074</v>
      </c>
      <c r="F15" s="28">
        <f t="shared" si="1"/>
        <v>0.3515692064658479</v>
      </c>
      <c r="G15" s="28">
        <v>1.2811374569143124</v>
      </c>
      <c r="H15" s="28">
        <v>1.165382269980355</v>
      </c>
      <c r="I15" s="3"/>
      <c r="J15" s="3"/>
      <c r="K15" s="3">
        <f t="shared" si="0"/>
        <v>1886039.5479386698</v>
      </c>
      <c r="L15" s="27">
        <f t="shared" si="2"/>
        <v>53.62905451516157</v>
      </c>
      <c r="M15" s="27">
        <f t="shared" si="2"/>
        <v>48.78348451251266</v>
      </c>
      <c r="N15" s="3"/>
      <c r="O15" s="3"/>
      <c r="P15" s="3"/>
      <c r="Q15" s="3"/>
      <c r="R15" s="3"/>
      <c r="S15" s="3"/>
      <c r="T15" s="3"/>
      <c r="U15" s="3"/>
      <c r="V15" s="3"/>
      <c r="W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10"/>
      <c r="AM15" s="10"/>
      <c r="AN15" s="10"/>
      <c r="AP15" s="15"/>
    </row>
    <row r="16" spans="1:42" ht="15">
      <c r="A16" s="4">
        <v>611</v>
      </c>
      <c r="B16" s="8">
        <v>14</v>
      </c>
      <c r="C16" s="4" t="s">
        <v>43</v>
      </c>
      <c r="D16" s="9">
        <v>14782</v>
      </c>
      <c r="E16" s="3">
        <f>SUM('D1'!D17:AH17)-SUM('D1'!AD17:AE17)</f>
        <v>3563.8246114370813</v>
      </c>
      <c r="F16" s="28">
        <f t="shared" si="1"/>
        <v>0.24109218045170352</v>
      </c>
      <c r="G16" s="28">
        <v>2.2856549002658144</v>
      </c>
      <c r="H16" s="28">
        <v>2.1891972405576334</v>
      </c>
      <c r="I16" s="3"/>
      <c r="J16" s="3"/>
      <c r="K16" s="3">
        <f t="shared" si="0"/>
        <v>149183.48014706196</v>
      </c>
      <c r="L16" s="27">
        <f t="shared" si="2"/>
        <v>95.67865695257711</v>
      </c>
      <c r="M16" s="27">
        <f t="shared" si="2"/>
        <v>91.6408910883628</v>
      </c>
      <c r="N16" s="3"/>
      <c r="O16" s="3"/>
      <c r="P16" s="3"/>
      <c r="Q16" s="3"/>
      <c r="R16" s="3"/>
      <c r="S16" s="3"/>
      <c r="T16" s="3"/>
      <c r="U16" s="3"/>
      <c r="V16" s="3"/>
      <c r="W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10"/>
      <c r="AM16" s="10"/>
      <c r="AN16" s="10"/>
      <c r="AP16" s="15"/>
    </row>
    <row r="17" spans="1:42" ht="15">
      <c r="A17" s="4">
        <v>621</v>
      </c>
      <c r="B17" s="8">
        <v>15</v>
      </c>
      <c r="C17" s="4" t="s">
        <v>44</v>
      </c>
      <c r="D17" s="3">
        <v>170430</v>
      </c>
      <c r="E17" s="3">
        <f>SUM('D1'!D18:AH18)-SUM('D1'!AD18:AE18)</f>
        <v>94834.1939817663</v>
      </c>
      <c r="F17" s="28">
        <f t="shared" si="1"/>
        <v>0.5564407321584598</v>
      </c>
      <c r="G17" s="28">
        <v>2.0859915814337855</v>
      </c>
      <c r="H17" s="28">
        <v>1.9672356321413764</v>
      </c>
      <c r="I17" s="3"/>
      <c r="J17" s="3"/>
      <c r="K17" s="3">
        <f t="shared" si="0"/>
        <v>3969806.7771737278</v>
      </c>
      <c r="L17" s="27">
        <f t="shared" si="2"/>
        <v>87.32065059460896</v>
      </c>
      <c r="M17" s="27">
        <f t="shared" si="2"/>
        <v>82.34946717925409</v>
      </c>
      <c r="N17" s="3"/>
      <c r="O17" s="3"/>
      <c r="P17" s="3"/>
      <c r="Q17" s="3"/>
      <c r="R17" s="3"/>
      <c r="S17" s="3"/>
      <c r="T17" s="3"/>
      <c r="U17" s="3"/>
      <c r="V17" s="3"/>
      <c r="W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10"/>
      <c r="AM17" s="10"/>
      <c r="AN17" s="10"/>
      <c r="AP17" s="15"/>
    </row>
    <row r="18" spans="1:42" ht="15">
      <c r="A18" s="4">
        <v>622</v>
      </c>
      <c r="B18" s="8">
        <v>16</v>
      </c>
      <c r="C18" s="4" t="s">
        <v>332</v>
      </c>
      <c r="D18" s="3">
        <v>1061153</v>
      </c>
      <c r="E18" s="3">
        <f>SUM('D1'!D19:AH19)-SUM('D1'!AD19:AE19)</f>
        <v>135417.2135466968</v>
      </c>
      <c r="F18" s="28">
        <f t="shared" si="1"/>
        <v>0.1276132787135284</v>
      </c>
      <c r="G18" s="28">
        <v>1.775341043068442</v>
      </c>
      <c r="H18" s="28">
        <v>1.66682335278584</v>
      </c>
      <c r="I18" s="3"/>
      <c r="J18" s="3"/>
      <c r="K18" s="3">
        <f t="shared" si="0"/>
        <v>5668632.267671501</v>
      </c>
      <c r="L18" s="27">
        <f t="shared" si="2"/>
        <v>74.31666373336651</v>
      </c>
      <c r="M18" s="27">
        <f t="shared" si="2"/>
        <v>69.77405895929165</v>
      </c>
      <c r="N18" s="3"/>
      <c r="O18" s="3"/>
      <c r="P18" s="3"/>
      <c r="Q18" s="3"/>
      <c r="R18" s="3"/>
      <c r="S18" s="3"/>
      <c r="T18" s="3"/>
      <c r="U18" s="3"/>
      <c r="V18" s="3"/>
      <c r="W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10"/>
      <c r="AM18" s="10"/>
      <c r="AN18" s="10"/>
      <c r="AP18" s="15"/>
    </row>
    <row r="19" spans="1:42" ht="15">
      <c r="A19" s="4">
        <v>629</v>
      </c>
      <c r="B19" s="8">
        <v>17</v>
      </c>
      <c r="C19" s="4" t="s">
        <v>45</v>
      </c>
      <c r="D19" s="3">
        <v>8027</v>
      </c>
      <c r="E19" s="3">
        <f>SUM('D1'!D20:AH20)-SUM('D1'!AD20:AE20)</f>
        <v>3738.33129187522</v>
      </c>
      <c r="F19" s="28">
        <f t="shared" si="1"/>
        <v>0.46571960780805033</v>
      </c>
      <c r="G19" s="28">
        <v>2.2126403876784386</v>
      </c>
      <c r="H19" s="28">
        <v>2.091573932929997</v>
      </c>
      <c r="I19" s="3"/>
      <c r="J19" s="3"/>
      <c r="K19" s="3">
        <f t="shared" si="0"/>
        <v>156488.41704354263</v>
      </c>
      <c r="L19" s="27">
        <f t="shared" si="2"/>
        <v>92.62223294841327</v>
      </c>
      <c r="M19" s="27">
        <f t="shared" si="2"/>
        <v>87.55433061941615</v>
      </c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10"/>
      <c r="AM19" s="10"/>
      <c r="AN19" s="10"/>
      <c r="AP19" s="15"/>
    </row>
    <row r="20" spans="1:42" ht="15">
      <c r="A20" s="4">
        <v>711</v>
      </c>
      <c r="B20" s="8">
        <v>18</v>
      </c>
      <c r="C20" s="4" t="s">
        <v>46</v>
      </c>
      <c r="D20" s="3">
        <v>36504</v>
      </c>
      <c r="E20" s="3">
        <f>SUM('D1'!D21:AH21)-SUM('D1'!AD21:AE21)</f>
        <v>5189.820588923127</v>
      </c>
      <c r="F20" s="28">
        <f t="shared" si="1"/>
        <v>0.1421712850351503</v>
      </c>
      <c r="G20" s="28">
        <v>1.8015403090813822</v>
      </c>
      <c r="H20" s="28">
        <v>1.7168468419931637</v>
      </c>
      <c r="I20" s="3"/>
      <c r="J20" s="3"/>
      <c r="K20" s="3">
        <f t="shared" si="0"/>
        <v>217248.48476261654</v>
      </c>
      <c r="L20" s="27">
        <f t="shared" si="2"/>
        <v>75.4133781083012</v>
      </c>
      <c r="M20" s="27">
        <f t="shared" si="2"/>
        <v>71.86806722925483</v>
      </c>
      <c r="N20" s="3"/>
      <c r="O20" s="3"/>
      <c r="P20" s="3"/>
      <c r="Q20" s="3"/>
      <c r="R20" s="3"/>
      <c r="S20" s="3"/>
      <c r="T20" s="3"/>
      <c r="U20" s="3"/>
      <c r="V20" s="3"/>
      <c r="W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L20" s="10"/>
      <c r="AM20" s="10"/>
      <c r="AN20" s="10"/>
      <c r="AP20" s="15"/>
    </row>
    <row r="21" spans="1:42" ht="15">
      <c r="A21" s="4">
        <v>721</v>
      </c>
      <c r="B21" s="8">
        <v>19</v>
      </c>
      <c r="C21" s="4" t="s">
        <v>47</v>
      </c>
      <c r="D21" s="3">
        <v>87756</v>
      </c>
      <c r="E21" s="3">
        <f>SUM('D1'!D22:AH22)-SUM('D1'!AD22:AE22)</f>
        <v>1866.3460377290285</v>
      </c>
      <c r="F21" s="28">
        <f t="shared" si="1"/>
        <v>0.02126744653048257</v>
      </c>
      <c r="G21" s="28">
        <v>0.9073367548403685</v>
      </c>
      <c r="H21" s="28">
        <v>0.862498325664206</v>
      </c>
      <c r="I21" s="3"/>
      <c r="J21" s="3"/>
      <c r="K21" s="3">
        <f t="shared" si="0"/>
        <v>78126.178312356</v>
      </c>
      <c r="L21" s="27">
        <f t="shared" si="2"/>
        <v>37.98157022599524</v>
      </c>
      <c r="M21" s="27">
        <f t="shared" si="2"/>
        <v>36.104611161466494</v>
      </c>
      <c r="N21" s="3"/>
      <c r="O21" s="3"/>
      <c r="P21" s="3"/>
      <c r="Q21" s="3"/>
      <c r="R21" s="3"/>
      <c r="S21" s="3"/>
      <c r="T21" s="3"/>
      <c r="U21" s="3"/>
      <c r="V21" s="3"/>
      <c r="W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L21" s="10"/>
      <c r="AM21" s="10"/>
      <c r="AN21" s="10"/>
      <c r="AP21" s="15"/>
    </row>
    <row r="22" spans="1:42" ht="15">
      <c r="A22" s="4">
        <v>1111</v>
      </c>
      <c r="B22" s="8">
        <v>20</v>
      </c>
      <c r="C22" s="4" t="s">
        <v>48</v>
      </c>
      <c r="D22" s="3">
        <v>1570948</v>
      </c>
      <c r="E22" s="3">
        <f>SUM('D1'!D23:AH23)-SUM('D1'!AD23:AE23)</f>
        <v>759.9909255990457</v>
      </c>
      <c r="F22" s="28">
        <f t="shared" si="1"/>
        <v>0.0004837785372902513</v>
      </c>
      <c r="G22" s="28">
        <v>0.7143683648486782</v>
      </c>
      <c r="H22" s="28">
        <v>0.5854461870567631</v>
      </c>
      <c r="I22" s="3"/>
      <c r="J22" s="3"/>
      <c r="K22" s="3">
        <f t="shared" si="0"/>
        <v>31813.60014103885</v>
      </c>
      <c r="L22" s="27">
        <f t="shared" si="2"/>
        <v>29.90381693674809</v>
      </c>
      <c r="M22" s="27">
        <f t="shared" si="2"/>
        <v>24.50707011328963</v>
      </c>
      <c r="N22" s="3"/>
      <c r="O22" s="3"/>
      <c r="P22" s="3"/>
      <c r="Q22" s="3"/>
      <c r="R22" s="3"/>
      <c r="S22" s="3"/>
      <c r="T22" s="3"/>
      <c r="U22" s="3"/>
      <c r="V22" s="3"/>
      <c r="W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0"/>
      <c r="AM22" s="10"/>
      <c r="AN22" s="10"/>
      <c r="AP22" s="15"/>
    </row>
    <row r="23" spans="1:42" ht="15">
      <c r="A23" s="4">
        <v>1112</v>
      </c>
      <c r="B23" s="8">
        <v>21</v>
      </c>
      <c r="C23" s="4" t="s">
        <v>49</v>
      </c>
      <c r="D23" s="3">
        <v>2960952</v>
      </c>
      <c r="E23" s="3">
        <f>SUM('D1'!D24:AH24)-SUM('D1'!AD24:AE24)</f>
        <v>531936.217775235</v>
      </c>
      <c r="F23" s="28">
        <f t="shared" si="1"/>
        <v>0.17965040222713335</v>
      </c>
      <c r="G23" s="28">
        <v>0.9582175419118844</v>
      </c>
      <c r="H23" s="28">
        <v>0.8109904280579324</v>
      </c>
      <c r="I23" s="3"/>
      <c r="J23" s="3"/>
      <c r="K23" s="3">
        <f t="shared" si="0"/>
        <v>22267116.04418022</v>
      </c>
      <c r="L23" s="27">
        <f t="shared" si="2"/>
        <v>40.11146541320243</v>
      </c>
      <c r="M23" s="27">
        <f t="shared" si="2"/>
        <v>33.94846481371908</v>
      </c>
      <c r="N23" s="3"/>
      <c r="O23" s="3"/>
      <c r="P23" s="3"/>
      <c r="Q23" s="3"/>
      <c r="R23" s="3"/>
      <c r="S23" s="3"/>
      <c r="T23" s="3"/>
      <c r="U23" s="3"/>
      <c r="V23" s="3"/>
      <c r="W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0"/>
      <c r="AM23" s="10"/>
      <c r="AN23" s="10"/>
      <c r="AP23" s="15"/>
    </row>
    <row r="24" spans="1:42" ht="15">
      <c r="A24" s="4">
        <v>1113</v>
      </c>
      <c r="B24" s="8">
        <v>22</v>
      </c>
      <c r="C24" s="4" t="s">
        <v>334</v>
      </c>
      <c r="D24" s="3">
        <v>3909035</v>
      </c>
      <c r="E24" s="3">
        <f>SUM('D1'!D25:AH25)-SUM('D1'!AD25:AE25)</f>
        <v>344721.8874002239</v>
      </c>
      <c r="F24" s="28">
        <f t="shared" si="1"/>
        <v>0.08818593013370918</v>
      </c>
      <c r="G24" s="28">
        <v>1.2194526612623704</v>
      </c>
      <c r="H24" s="28">
        <v>0.9968771316327232</v>
      </c>
      <c r="I24" s="3"/>
      <c r="J24" s="3"/>
      <c r="K24" s="3">
        <f t="shared" si="0"/>
        <v>14430230.567517072</v>
      </c>
      <c r="L24" s="27">
        <f t="shared" si="2"/>
        <v>51.046898126773456</v>
      </c>
      <c r="M24" s="27">
        <f t="shared" si="2"/>
        <v>41.729775168711605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0"/>
      <c r="AM24" s="10"/>
      <c r="AN24" s="10"/>
      <c r="AP24" s="15"/>
    </row>
    <row r="25" spans="1:42" ht="15">
      <c r="A25" s="4">
        <v>1114</v>
      </c>
      <c r="B25" s="8">
        <v>23</v>
      </c>
      <c r="C25" s="4" t="s">
        <v>50</v>
      </c>
      <c r="D25" s="3">
        <v>3517017</v>
      </c>
      <c r="E25" s="3">
        <f>SUM('D1'!D26:AH26)-SUM('D1'!AD26:AE26)</f>
        <v>191642.0554897471</v>
      </c>
      <c r="F25" s="28">
        <f t="shared" si="1"/>
        <v>0.05448994289471649</v>
      </c>
      <c r="G25" s="28">
        <v>0.7012086453653532</v>
      </c>
      <c r="H25" s="28">
        <v>0.608724115943752</v>
      </c>
      <c r="I25" s="3"/>
      <c r="J25" s="3"/>
      <c r="K25" s="3">
        <f t="shared" si="0"/>
        <v>8022232.263828558</v>
      </c>
      <c r="L25" s="27">
        <f t="shared" si="2"/>
        <v>29.352944499316365</v>
      </c>
      <c r="M25" s="27">
        <f t="shared" si="2"/>
        <v>25.48149585546343</v>
      </c>
      <c r="N25" s="3"/>
      <c r="O25" s="3"/>
      <c r="P25" s="3"/>
      <c r="Q25" s="3"/>
      <c r="R25" s="3"/>
      <c r="S25" s="3"/>
      <c r="T25" s="3"/>
      <c r="U25" s="3"/>
      <c r="V25" s="3"/>
      <c r="W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0"/>
      <c r="AM25" s="10"/>
      <c r="AN25" s="10"/>
      <c r="AP25" s="15"/>
    </row>
    <row r="26" spans="1:42" ht="15">
      <c r="A26" s="4">
        <v>1115</v>
      </c>
      <c r="B26" s="8">
        <v>24</v>
      </c>
      <c r="C26" s="4" t="s">
        <v>51</v>
      </c>
      <c r="D26" s="3">
        <v>4987247</v>
      </c>
      <c r="E26" s="3">
        <f>SUM('D1'!D27:AH27)-SUM('D1'!AD27:AE27)</f>
        <v>804828.8407242203</v>
      </c>
      <c r="F26" s="28">
        <f t="shared" si="1"/>
        <v>0.16137737728334295</v>
      </c>
      <c r="G26" s="28">
        <v>0.8312491043822069</v>
      </c>
      <c r="H26" s="28">
        <v>0.7369290427286121</v>
      </c>
      <c r="I26" s="3"/>
      <c r="J26" s="3"/>
      <c r="K26" s="3">
        <f t="shared" si="0"/>
        <v>33690537.68713622</v>
      </c>
      <c r="L26" s="27">
        <f t="shared" si="2"/>
        <v>34.79650313399137</v>
      </c>
      <c r="M26" s="27">
        <f t="shared" si="2"/>
        <v>30.848218193141065</v>
      </c>
      <c r="N26" s="3"/>
      <c r="O26" s="3"/>
      <c r="P26" s="3"/>
      <c r="Q26" s="3"/>
      <c r="R26" s="3"/>
      <c r="S26" s="3"/>
      <c r="T26" s="3"/>
      <c r="U26" s="3"/>
      <c r="V26" s="3"/>
      <c r="W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0"/>
      <c r="AM26" s="10"/>
      <c r="AN26" s="10"/>
      <c r="AP26" s="15"/>
    </row>
    <row r="27" spans="1:42" ht="15">
      <c r="A27" s="4">
        <v>1116</v>
      </c>
      <c r="B27" s="8">
        <v>25</v>
      </c>
      <c r="C27" s="4" t="s">
        <v>52</v>
      </c>
      <c r="D27" s="3">
        <v>723943</v>
      </c>
      <c r="E27" s="3">
        <f>SUM('D1'!D28:AH28)-SUM('D1'!AD28:AE28)</f>
        <v>91802.54921271521</v>
      </c>
      <c r="F27" s="28">
        <f t="shared" si="1"/>
        <v>0.12680908471069574</v>
      </c>
      <c r="G27" s="28">
        <v>0.8450875995624182</v>
      </c>
      <c r="H27" s="28">
        <v>0.7447761442418243</v>
      </c>
      <c r="I27" s="3"/>
      <c r="J27" s="3"/>
      <c r="K27" s="3">
        <f t="shared" si="0"/>
        <v>3842900.611318865</v>
      </c>
      <c r="L27" s="27">
        <f t="shared" si="2"/>
        <v>35.375789461482604</v>
      </c>
      <c r="M27" s="27">
        <f t="shared" si="2"/>
        <v>31.176701786034883</v>
      </c>
      <c r="N27" s="3"/>
      <c r="O27" s="3"/>
      <c r="P27" s="3"/>
      <c r="Q27" s="3"/>
      <c r="R27" s="3"/>
      <c r="S27" s="3"/>
      <c r="T27" s="3"/>
      <c r="U27" s="3"/>
      <c r="V27" s="3"/>
      <c r="W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0"/>
      <c r="AM27" s="10"/>
      <c r="AN27" s="10"/>
      <c r="AP27" s="15"/>
    </row>
    <row r="28" spans="1:42" ht="15">
      <c r="A28" s="4">
        <v>1117</v>
      </c>
      <c r="B28" s="8">
        <v>26</v>
      </c>
      <c r="C28" s="4" t="s">
        <v>53</v>
      </c>
      <c r="D28" s="3">
        <v>2644274</v>
      </c>
      <c r="E28" s="3">
        <f>SUM('D1'!D29:AH29)-SUM('D1'!AD29:AE29)</f>
        <v>949040.3326306061</v>
      </c>
      <c r="F28" s="28">
        <f t="shared" si="1"/>
        <v>0.35890393076912835</v>
      </c>
      <c r="G28" s="28">
        <v>1.1925018315060554</v>
      </c>
      <c r="H28" s="28">
        <v>1.0431754085335518</v>
      </c>
      <c r="I28" s="3"/>
      <c r="J28" s="3"/>
      <c r="K28" s="3">
        <f t="shared" si="0"/>
        <v>39727302.84408349</v>
      </c>
      <c r="L28" s="27">
        <f t="shared" si="2"/>
        <v>49.91872291775923</v>
      </c>
      <c r="M28" s="27">
        <f t="shared" si="2"/>
        <v>43.66784418891874</v>
      </c>
      <c r="N28" s="3"/>
      <c r="O28" s="3"/>
      <c r="P28" s="3"/>
      <c r="Q28" s="3"/>
      <c r="R28" s="3"/>
      <c r="S28" s="3"/>
      <c r="T28" s="3"/>
      <c r="U28" s="3"/>
      <c r="V28" s="3"/>
      <c r="W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0"/>
      <c r="AM28" s="10"/>
      <c r="AN28" s="10"/>
      <c r="AP28" s="15"/>
    </row>
    <row r="29" spans="1:42" ht="15">
      <c r="A29" s="4">
        <v>1119</v>
      </c>
      <c r="B29" s="8">
        <v>27</v>
      </c>
      <c r="C29" s="4" t="s">
        <v>54</v>
      </c>
      <c r="D29" s="3">
        <v>5690507</v>
      </c>
      <c r="E29" s="3">
        <f>SUM('D1'!D30:AH30)-SUM('D1'!AD30:AE30)</f>
        <v>1253753.7261494892</v>
      </c>
      <c r="F29" s="28">
        <f t="shared" si="1"/>
        <v>0.22032372970448663</v>
      </c>
      <c r="G29" s="28">
        <v>0.9175165185748186</v>
      </c>
      <c r="H29" s="28">
        <v>0.7992863797122112</v>
      </c>
      <c r="I29" s="3"/>
      <c r="J29" s="3"/>
      <c r="K29" s="3">
        <f t="shared" si="0"/>
        <v>52482757.85348069</v>
      </c>
      <c r="L29" s="27">
        <f t="shared" si="2"/>
        <v>38.40770022580119</v>
      </c>
      <c r="M29" s="27">
        <f t="shared" si="2"/>
        <v>33.45852749794302</v>
      </c>
      <c r="N29" s="3"/>
      <c r="O29" s="3"/>
      <c r="P29" s="3"/>
      <c r="Q29" s="3"/>
      <c r="R29" s="3"/>
      <c r="S29" s="3"/>
      <c r="T29" s="3"/>
      <c r="U29" s="3"/>
      <c r="V29" s="3"/>
      <c r="W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0"/>
      <c r="AM29" s="10"/>
      <c r="AN29" s="10"/>
      <c r="AP29" s="15"/>
    </row>
    <row r="30" spans="1:42" ht="15">
      <c r="A30" s="4">
        <v>1121</v>
      </c>
      <c r="B30" s="8">
        <v>28</v>
      </c>
      <c r="C30" s="4" t="s">
        <v>55</v>
      </c>
      <c r="D30" s="3">
        <v>4306022</v>
      </c>
      <c r="E30" s="3">
        <f>SUM('D1'!D31:AH31)-SUM('D1'!AD31:AE31)</f>
        <v>516966.039429327</v>
      </c>
      <c r="F30" s="28">
        <f t="shared" si="1"/>
        <v>0.12005652535665795</v>
      </c>
      <c r="G30" s="28">
        <v>0.5567041082891743</v>
      </c>
      <c r="H30" s="28">
        <v>0.49636352996115707</v>
      </c>
      <c r="I30" s="3"/>
      <c r="J30" s="3"/>
      <c r="K30" s="3">
        <f t="shared" si="0"/>
        <v>21640456.89353134</v>
      </c>
      <c r="L30" s="27">
        <f t="shared" si="2"/>
        <v>23.30391232503898</v>
      </c>
      <c r="M30" s="27">
        <f t="shared" si="2"/>
        <v>20.778025545939016</v>
      </c>
      <c r="N30" s="3"/>
      <c r="O30" s="3"/>
      <c r="P30" s="3"/>
      <c r="Q30" s="3"/>
      <c r="R30" s="3"/>
      <c r="S30" s="3"/>
      <c r="T30" s="3"/>
      <c r="U30" s="3"/>
      <c r="V30" s="3"/>
      <c r="W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0"/>
      <c r="AM30" s="10"/>
      <c r="AN30" s="10"/>
      <c r="AP30" s="15"/>
    </row>
    <row r="31" spans="1:42" ht="15">
      <c r="A31" s="4">
        <v>1129</v>
      </c>
      <c r="B31" s="8">
        <v>29</v>
      </c>
      <c r="C31" s="4" t="s">
        <v>335</v>
      </c>
      <c r="D31" s="3">
        <v>4415236</v>
      </c>
      <c r="E31" s="3">
        <f>SUM('D1'!D32:AH32)-SUM('D1'!AD32:AE32)</f>
        <v>480263.52118667174</v>
      </c>
      <c r="F31" s="28">
        <f t="shared" si="1"/>
        <v>0.1087741450709932</v>
      </c>
      <c r="G31" s="28">
        <v>0.8196239946309458</v>
      </c>
      <c r="H31" s="28">
        <v>0.7014770399868662</v>
      </c>
      <c r="I31" s="3"/>
      <c r="J31" s="3"/>
      <c r="K31" s="3">
        <f t="shared" si="0"/>
        <v>20104071.12863467</v>
      </c>
      <c r="L31" s="27">
        <f t="shared" si="2"/>
        <v>34.3098702272487</v>
      </c>
      <c r="M31" s="27">
        <f t="shared" si="2"/>
        <v>29.36417963237021</v>
      </c>
      <c r="N31" s="3"/>
      <c r="O31" s="3"/>
      <c r="P31" s="3"/>
      <c r="Q31" s="3"/>
      <c r="R31" s="3"/>
      <c r="S31" s="3"/>
      <c r="T31" s="3"/>
      <c r="U31" s="3"/>
      <c r="V31" s="3"/>
      <c r="W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0"/>
      <c r="AM31" s="10"/>
      <c r="AN31" s="10"/>
      <c r="AP31" s="15"/>
    </row>
    <row r="32" spans="1:42" ht="15">
      <c r="A32" s="4">
        <v>1131</v>
      </c>
      <c r="B32" s="8">
        <v>30</v>
      </c>
      <c r="C32" s="4" t="s">
        <v>56</v>
      </c>
      <c r="D32" s="3">
        <v>1166002</v>
      </c>
      <c r="E32" s="3">
        <f>SUM('D1'!D33:AH33)-SUM('D1'!AD33:AE33)</f>
        <v>211834.10132264456</v>
      </c>
      <c r="F32" s="28">
        <f t="shared" si="1"/>
        <v>0.181675590026985</v>
      </c>
      <c r="G32" s="28">
        <v>1.0049159709898596</v>
      </c>
      <c r="H32" s="28">
        <v>0.8115488765987309</v>
      </c>
      <c r="I32" s="3"/>
      <c r="J32" s="3"/>
      <c r="K32" s="3">
        <f t="shared" si="0"/>
        <v>8867481.398416562</v>
      </c>
      <c r="L32" s="27">
        <f t="shared" si="2"/>
        <v>42.06628500362101</v>
      </c>
      <c r="M32" s="27">
        <f t="shared" si="2"/>
        <v>33.97184174886117</v>
      </c>
      <c r="N32" s="3"/>
      <c r="O32" s="3"/>
      <c r="P32" s="3"/>
      <c r="Q32" s="3"/>
      <c r="R32" s="3"/>
      <c r="S32" s="3"/>
      <c r="T32" s="3"/>
      <c r="U32" s="3"/>
      <c r="V32" s="3"/>
      <c r="W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0"/>
      <c r="AM32" s="10"/>
      <c r="AN32" s="10"/>
      <c r="AP32" s="15"/>
    </row>
    <row r="33" spans="1:42" ht="15">
      <c r="A33" s="4">
        <v>1141</v>
      </c>
      <c r="B33" s="8">
        <v>31</v>
      </c>
      <c r="C33" s="4" t="s">
        <v>336</v>
      </c>
      <c r="D33" s="3">
        <v>3033436</v>
      </c>
      <c r="E33" s="3">
        <f>SUM('D1'!D34:AH34)-SUM('D1'!AD34:AE34)</f>
        <v>34602.98373553784</v>
      </c>
      <c r="F33" s="28">
        <f t="shared" si="1"/>
        <v>0.011407190966131424</v>
      </c>
      <c r="G33" s="28">
        <v>0.22221253720950437</v>
      </c>
      <c r="H33" s="28">
        <v>0.1812714388902136</v>
      </c>
      <c r="I33" s="3"/>
      <c r="J33" s="3"/>
      <c r="K33" s="3">
        <f t="shared" si="0"/>
        <v>1448498.2006614818</v>
      </c>
      <c r="L33" s="27">
        <f t="shared" si="2"/>
        <v>9.301927913858458</v>
      </c>
      <c r="M33" s="27">
        <f t="shared" si="2"/>
        <v>7.5881130676637865</v>
      </c>
      <c r="N33" s="3"/>
      <c r="O33" s="3"/>
      <c r="P33" s="3"/>
      <c r="Q33" s="3"/>
      <c r="R33" s="3"/>
      <c r="S33" s="3"/>
      <c r="T33" s="3"/>
      <c r="U33" s="3"/>
      <c r="V33" s="3"/>
      <c r="W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10"/>
      <c r="AM33" s="10"/>
      <c r="AN33" s="10"/>
      <c r="AP33" s="15"/>
    </row>
    <row r="34" spans="1:42" ht="15">
      <c r="A34" s="4">
        <v>1511</v>
      </c>
      <c r="B34" s="8">
        <v>32</v>
      </c>
      <c r="C34" s="4" t="s">
        <v>302</v>
      </c>
      <c r="D34" s="3">
        <v>291533</v>
      </c>
      <c r="E34" s="3">
        <f>SUM('D1'!D35:AH35)-SUM('D1'!AD35:AE35)</f>
        <v>54992.38666874819</v>
      </c>
      <c r="F34" s="28">
        <f t="shared" si="1"/>
        <v>0.1886317729682341</v>
      </c>
      <c r="G34" s="28">
        <v>1.6155221141384764</v>
      </c>
      <c r="H34" s="28">
        <v>1.3906302217308406</v>
      </c>
      <c r="I34" s="3"/>
      <c r="J34" s="3"/>
      <c r="K34" s="3">
        <f t="shared" si="0"/>
        <v>2302008.8021471337</v>
      </c>
      <c r="L34" s="27">
        <f t="shared" si="2"/>
        <v>67.62656345889368</v>
      </c>
      <c r="M34" s="27">
        <f t="shared" si="2"/>
        <v>58.212476396763854</v>
      </c>
      <c r="N34" s="3"/>
      <c r="O34" s="3"/>
      <c r="P34" s="3"/>
      <c r="Q34" s="3"/>
      <c r="R34" s="3"/>
      <c r="S34" s="3"/>
      <c r="T34" s="3"/>
      <c r="U34" s="3"/>
      <c r="V34" s="3"/>
      <c r="W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10"/>
      <c r="AM34" s="10"/>
      <c r="AN34" s="10"/>
      <c r="AP34" s="15"/>
    </row>
    <row r="35" spans="1:42" ht="15">
      <c r="A35" s="4">
        <v>1512</v>
      </c>
      <c r="B35" s="8">
        <v>33</v>
      </c>
      <c r="C35" s="4" t="s">
        <v>337</v>
      </c>
      <c r="D35" s="3">
        <v>787132</v>
      </c>
      <c r="E35" s="3">
        <f>SUM('D1'!D36:AH36)-SUM('D1'!AD36:AE36)</f>
        <v>108573.13776898687</v>
      </c>
      <c r="F35" s="28">
        <f t="shared" si="1"/>
        <v>0.13793510843033552</v>
      </c>
      <c r="G35" s="28">
        <v>1.7477302512706483</v>
      </c>
      <c r="H35" s="28">
        <v>1.4799863760598835</v>
      </c>
      <c r="I35" s="3"/>
      <c r="J35" s="3"/>
      <c r="K35" s="3">
        <f t="shared" si="0"/>
        <v>4544925.833578674</v>
      </c>
      <c r="L35" s="27">
        <f t="shared" si="2"/>
        <v>73.16086218331498</v>
      </c>
      <c r="M35" s="27">
        <f t="shared" si="2"/>
        <v>61.95296969505475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10"/>
      <c r="AM35" s="10"/>
      <c r="AN35" s="10"/>
      <c r="AP35" s="15"/>
    </row>
    <row r="36" spans="1:42" ht="15">
      <c r="A36" s="4">
        <v>1513</v>
      </c>
      <c r="B36" s="8">
        <v>34</v>
      </c>
      <c r="C36" s="4" t="s">
        <v>57</v>
      </c>
      <c r="D36" s="3">
        <v>142811</v>
      </c>
      <c r="E36" s="3">
        <f>SUM('D1'!D37:AH37)-SUM('D1'!AD37:AE37)</f>
        <v>7373.087344276195</v>
      </c>
      <c r="F36" s="28">
        <f t="shared" si="1"/>
        <v>0.05162828734674636</v>
      </c>
      <c r="G36" s="28">
        <v>1.3641227717900242</v>
      </c>
      <c r="H36" s="28">
        <v>1.0916577940747028</v>
      </c>
      <c r="I36" s="3"/>
      <c r="J36" s="3"/>
      <c r="K36" s="3">
        <f t="shared" si="0"/>
        <v>308641.1227750736</v>
      </c>
      <c r="L36" s="27">
        <f t="shared" si="2"/>
        <v>57.10286128851631</v>
      </c>
      <c r="M36" s="27">
        <f t="shared" si="2"/>
        <v>45.69734108886409</v>
      </c>
      <c r="N36" s="3"/>
      <c r="O36" s="3"/>
      <c r="P36" s="3"/>
      <c r="Q36" s="3"/>
      <c r="R36" s="3"/>
      <c r="S36" s="3"/>
      <c r="T36" s="3"/>
      <c r="U36" s="3"/>
      <c r="V36" s="3"/>
      <c r="W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10"/>
      <c r="AM36" s="10"/>
      <c r="AN36" s="10"/>
      <c r="AP36" s="15"/>
    </row>
    <row r="37" spans="1:42" ht="15">
      <c r="A37" s="4">
        <v>1514</v>
      </c>
      <c r="B37" s="8">
        <v>35</v>
      </c>
      <c r="C37" s="4" t="s">
        <v>58</v>
      </c>
      <c r="D37" s="3">
        <v>659435</v>
      </c>
      <c r="E37" s="3">
        <f>SUM('D1'!D38:AH38)-SUM('D1'!AD38:AE38)</f>
        <v>769936.5156972929</v>
      </c>
      <c r="F37" s="28">
        <f t="shared" si="1"/>
        <v>1.1675699890016344</v>
      </c>
      <c r="G37" s="28">
        <v>2.466741819762125</v>
      </c>
      <c r="H37" s="28">
        <v>2.2639581630313566</v>
      </c>
      <c r="I37" s="3"/>
      <c r="J37" s="3"/>
      <c r="K37" s="3">
        <f t="shared" si="0"/>
        <v>32229927.515346527</v>
      </c>
      <c r="L37" s="27">
        <f t="shared" si="2"/>
        <v>103.25904594615244</v>
      </c>
      <c r="M37" s="27">
        <f t="shared" si="2"/>
        <v>94.77042068357409</v>
      </c>
      <c r="N37" s="3"/>
      <c r="O37" s="3"/>
      <c r="P37" s="3"/>
      <c r="Q37" s="3"/>
      <c r="R37" s="3"/>
      <c r="S37" s="3"/>
      <c r="T37" s="3"/>
      <c r="U37" s="3"/>
      <c r="V37" s="3"/>
      <c r="W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10"/>
      <c r="AM37" s="10"/>
      <c r="AN37" s="10"/>
      <c r="AP37" s="15"/>
    </row>
    <row r="38" spans="1:42" ht="15">
      <c r="A38" s="4">
        <v>1519</v>
      </c>
      <c r="B38" s="8">
        <v>36</v>
      </c>
      <c r="C38" s="4" t="s">
        <v>59</v>
      </c>
      <c r="D38" s="3">
        <v>974481</v>
      </c>
      <c r="E38" s="3">
        <f>SUM('D1'!D39:AH39)-SUM('D1'!AD39:AE39)</f>
        <v>156255.89025937876</v>
      </c>
      <c r="F38" s="28">
        <f t="shared" si="1"/>
        <v>0.16034780591861592</v>
      </c>
      <c r="G38" s="28">
        <v>1.5097360117786192</v>
      </c>
      <c r="H38" s="28">
        <v>1.3033497441726347</v>
      </c>
      <c r="I38" s="3"/>
      <c r="J38" s="3"/>
      <c r="K38" s="3">
        <f t="shared" si="0"/>
        <v>6540949.694202724</v>
      </c>
      <c r="L38" s="27">
        <f t="shared" si="2"/>
        <v>63.198304321058885</v>
      </c>
      <c r="M38" s="27">
        <f t="shared" si="2"/>
        <v>54.55887196593857</v>
      </c>
      <c r="N38" s="3"/>
      <c r="O38" s="3"/>
      <c r="P38" s="3"/>
      <c r="Q38" s="3"/>
      <c r="R38" s="3"/>
      <c r="S38" s="3"/>
      <c r="T38" s="3"/>
      <c r="U38" s="3"/>
      <c r="V38" s="3"/>
      <c r="W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10"/>
      <c r="AM38" s="10"/>
      <c r="AN38" s="10"/>
      <c r="AP38" s="15"/>
    </row>
    <row r="39" spans="1:42" ht="15">
      <c r="A39" s="4">
        <v>1521</v>
      </c>
      <c r="B39" s="8">
        <v>37</v>
      </c>
      <c r="C39" s="4" t="s">
        <v>60</v>
      </c>
      <c r="D39" s="3">
        <v>3110597</v>
      </c>
      <c r="E39" s="3">
        <f>SUM('D1'!D40:AH40)-SUM('D1'!AD40:AE40)</f>
        <v>70277.04404630448</v>
      </c>
      <c r="F39" s="28">
        <f t="shared" si="1"/>
        <v>0.022592783329471636</v>
      </c>
      <c r="G39" s="28">
        <v>0.9649346747516747</v>
      </c>
      <c r="H39" s="28">
        <v>0.7670429011171888</v>
      </c>
      <c r="I39" s="3"/>
      <c r="J39" s="3"/>
      <c r="K39" s="3">
        <f t="shared" si="0"/>
        <v>2941832.2023003288</v>
      </c>
      <c r="L39" s="27">
        <f t="shared" si="2"/>
        <v>40.39264795244247</v>
      </c>
      <c r="M39" s="27">
        <f t="shared" si="2"/>
        <v>32.10879936221608</v>
      </c>
      <c r="N39" s="3"/>
      <c r="O39" s="3"/>
      <c r="P39" s="3"/>
      <c r="Q39" s="3"/>
      <c r="R39" s="3"/>
      <c r="S39" s="3"/>
      <c r="T39" s="3"/>
      <c r="U39" s="3"/>
      <c r="V39" s="3"/>
      <c r="W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10"/>
      <c r="AM39" s="10"/>
      <c r="AN39" s="10"/>
      <c r="AP39" s="15"/>
    </row>
    <row r="40" spans="1:42" ht="15">
      <c r="A40" s="4">
        <v>1522</v>
      </c>
      <c r="B40" s="8">
        <v>38</v>
      </c>
      <c r="C40" s="4" t="s">
        <v>61</v>
      </c>
      <c r="D40" s="3">
        <v>345111</v>
      </c>
      <c r="E40" s="3">
        <f>SUM('D1'!D41:AH41)-SUM('D1'!AD41:AE41)</f>
        <v>43651.41787054555</v>
      </c>
      <c r="F40" s="28">
        <f t="shared" si="1"/>
        <v>0.12648515367677515</v>
      </c>
      <c r="G40" s="28">
        <v>1.0925701539918897</v>
      </c>
      <c r="H40" s="28">
        <v>0.9146332840258369</v>
      </c>
      <c r="I40" s="3"/>
      <c r="J40" s="3"/>
      <c r="K40" s="3">
        <f t="shared" si="0"/>
        <v>1827270.1777699718</v>
      </c>
      <c r="L40" s="27">
        <f t="shared" si="2"/>
        <v>45.7355329311775</v>
      </c>
      <c r="M40" s="27">
        <f t="shared" si="2"/>
        <v>38.287006585963546</v>
      </c>
      <c r="N40" s="3"/>
      <c r="O40" s="3"/>
      <c r="P40" s="3"/>
      <c r="Q40" s="3"/>
      <c r="R40" s="3"/>
      <c r="S40" s="3"/>
      <c r="T40" s="3"/>
      <c r="U40" s="3"/>
      <c r="V40" s="3"/>
      <c r="W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0"/>
      <c r="AM40" s="10"/>
      <c r="AN40" s="10"/>
      <c r="AP40" s="15"/>
    </row>
    <row r="41" spans="1:42" ht="15">
      <c r="A41" s="4">
        <v>1529</v>
      </c>
      <c r="B41" s="8">
        <v>39</v>
      </c>
      <c r="C41" s="4" t="s">
        <v>62</v>
      </c>
      <c r="D41" s="3">
        <v>782505</v>
      </c>
      <c r="E41" s="3">
        <f>SUM('D1'!D42:AH42)-SUM('D1'!AD42:AE42)</f>
        <v>37159.946756646736</v>
      </c>
      <c r="F41" s="28">
        <f t="shared" si="1"/>
        <v>0.047488446408197695</v>
      </c>
      <c r="G41" s="28">
        <v>0.9279044793369725</v>
      </c>
      <c r="H41" s="28">
        <v>0.7239657380397176</v>
      </c>
      <c r="I41" s="3"/>
      <c r="J41" s="3"/>
      <c r="K41" s="3">
        <f t="shared" si="0"/>
        <v>1555533.9512066105</v>
      </c>
      <c r="L41" s="27">
        <f t="shared" si="2"/>
        <v>38.84254545728534</v>
      </c>
      <c r="M41" s="27">
        <f t="shared" si="2"/>
        <v>30.305567777211596</v>
      </c>
      <c r="N41" s="3"/>
      <c r="O41" s="3"/>
      <c r="P41" s="3"/>
      <c r="Q41" s="3"/>
      <c r="R41" s="3"/>
      <c r="S41" s="3"/>
      <c r="T41" s="3"/>
      <c r="U41" s="3"/>
      <c r="V41" s="3"/>
      <c r="W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0"/>
      <c r="AM41" s="10"/>
      <c r="AN41" s="10"/>
      <c r="AP41" s="15"/>
    </row>
    <row r="42" spans="1:42" ht="15">
      <c r="A42" s="4">
        <v>1611</v>
      </c>
      <c r="B42" s="8">
        <v>40</v>
      </c>
      <c r="C42" s="4" t="s">
        <v>63</v>
      </c>
      <c r="D42" s="3">
        <v>1911684</v>
      </c>
      <c r="E42" s="3">
        <f>SUM('D1'!D43:AH43)-SUM('D1'!AD43:AE43)</f>
        <v>109667.51258601196</v>
      </c>
      <c r="F42" s="28">
        <f t="shared" si="1"/>
        <v>0.05736696681355912</v>
      </c>
      <c r="G42" s="28">
        <v>0.8059877117492776</v>
      </c>
      <c r="H42" s="28">
        <v>0.6257671278357331</v>
      </c>
      <c r="I42" s="3"/>
      <c r="J42" s="3"/>
      <c r="K42" s="3">
        <f t="shared" si="0"/>
        <v>4590736.910606754</v>
      </c>
      <c r="L42" s="27">
        <f t="shared" si="2"/>
        <v>33.73904860768064</v>
      </c>
      <c r="M42" s="27">
        <f t="shared" si="2"/>
        <v>26.194924854767706</v>
      </c>
      <c r="N42" s="3"/>
      <c r="O42" s="3"/>
      <c r="P42" s="3"/>
      <c r="Q42" s="3"/>
      <c r="R42" s="3"/>
      <c r="S42" s="3"/>
      <c r="T42" s="3"/>
      <c r="U42" s="3"/>
      <c r="V42" s="3"/>
      <c r="W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0"/>
      <c r="AM42" s="10"/>
      <c r="AN42" s="10"/>
      <c r="AP42" s="15"/>
    </row>
    <row r="43" spans="1:42" ht="15">
      <c r="A43" s="4">
        <v>1619</v>
      </c>
      <c r="B43" s="8">
        <v>41</v>
      </c>
      <c r="C43" s="4" t="s">
        <v>64</v>
      </c>
      <c r="D43" s="3">
        <v>1249552</v>
      </c>
      <c r="E43" s="3">
        <f>SUM('D1'!D44:AH44)-SUM('D1'!AD44:AE44)</f>
        <v>108906.53990053998</v>
      </c>
      <c r="F43" s="28">
        <f t="shared" si="1"/>
        <v>0.08715646879884949</v>
      </c>
      <c r="G43" s="28">
        <v>0.7836885465805781</v>
      </c>
      <c r="H43" s="28">
        <v>0.6464485509910317</v>
      </c>
      <c r="I43" s="3"/>
      <c r="J43" s="3"/>
      <c r="K43" s="3">
        <f t="shared" si="0"/>
        <v>4558882.213506553</v>
      </c>
      <c r="L43" s="27">
        <f t="shared" si="2"/>
        <v>32.805594404136286</v>
      </c>
      <c r="M43" s="27">
        <f t="shared" si="2"/>
        <v>27.060659568760084</v>
      </c>
      <c r="N43" s="3"/>
      <c r="O43" s="3"/>
      <c r="P43" s="3"/>
      <c r="Q43" s="3"/>
      <c r="R43" s="3"/>
      <c r="S43" s="3"/>
      <c r="T43" s="3"/>
      <c r="U43" s="3"/>
      <c r="V43" s="3"/>
      <c r="W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0"/>
      <c r="AM43" s="10"/>
      <c r="AN43" s="10"/>
      <c r="AP43" s="15"/>
    </row>
    <row r="44" spans="1:42" ht="15">
      <c r="A44" s="4">
        <v>1711</v>
      </c>
      <c r="B44" s="8">
        <v>42</v>
      </c>
      <c r="C44" s="4" t="s">
        <v>65</v>
      </c>
      <c r="D44" s="3">
        <v>2979129</v>
      </c>
      <c r="E44" s="3">
        <f>SUM('D1'!D45:AH45)-SUM('D1'!AD45:AE45)</f>
        <v>165821.99096763952</v>
      </c>
      <c r="F44" s="28">
        <f t="shared" si="1"/>
        <v>0.05566123218149987</v>
      </c>
      <c r="G44" s="28">
        <v>0.9621615323834919</v>
      </c>
      <c r="H44" s="28">
        <v>0.7978899618683039</v>
      </c>
      <c r="I44" s="3"/>
      <c r="J44" s="3"/>
      <c r="K44" s="3">
        <f t="shared" si="0"/>
        <v>6941391.4529008735</v>
      </c>
      <c r="L44" s="27">
        <f t="shared" si="2"/>
        <v>40.27656282633916</v>
      </c>
      <c r="M44" s="27">
        <f t="shared" si="2"/>
        <v>33.40007274878813</v>
      </c>
      <c r="N44" s="3"/>
      <c r="O44" s="3"/>
      <c r="P44" s="3"/>
      <c r="Q44" s="3"/>
      <c r="R44" s="3"/>
      <c r="S44" s="3"/>
      <c r="T44" s="3"/>
      <c r="U44" s="3"/>
      <c r="V44" s="3"/>
      <c r="W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0"/>
      <c r="AM44" s="10"/>
      <c r="AN44" s="10"/>
      <c r="AP44" s="15"/>
    </row>
    <row r="45" spans="1:42" ht="15">
      <c r="A45" s="4">
        <v>1811</v>
      </c>
      <c r="B45" s="8">
        <v>43</v>
      </c>
      <c r="C45" s="4" t="s">
        <v>66</v>
      </c>
      <c r="D45" s="3">
        <v>686430</v>
      </c>
      <c r="E45" s="3">
        <f>SUM('D1'!D46:AH46)-SUM('D1'!AD46:AE46)</f>
        <v>2219240.3642064165</v>
      </c>
      <c r="F45" s="28">
        <f t="shared" si="1"/>
        <v>3.233017735539555</v>
      </c>
      <c r="G45" s="28">
        <v>5.042371174891107</v>
      </c>
      <c r="H45" s="28">
        <v>4.817131153428881</v>
      </c>
      <c r="I45" s="3"/>
      <c r="J45" s="3"/>
      <c r="K45" s="3">
        <f t="shared" si="0"/>
        <v>92898511.2658627</v>
      </c>
      <c r="L45" s="27">
        <f t="shared" si="2"/>
        <v>211.0761785665292</v>
      </c>
      <c r="M45" s="27">
        <f t="shared" si="2"/>
        <v>201.64751864810967</v>
      </c>
      <c r="N45" s="3"/>
      <c r="O45" s="3"/>
      <c r="P45" s="3"/>
      <c r="Q45" s="3"/>
      <c r="R45" s="3"/>
      <c r="S45" s="3"/>
      <c r="T45" s="3"/>
      <c r="U45" s="3"/>
      <c r="V45" s="3"/>
      <c r="W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0"/>
      <c r="AM45" s="10"/>
      <c r="AN45" s="10"/>
      <c r="AP45" s="15"/>
    </row>
    <row r="46" spans="1:42" ht="15">
      <c r="A46" s="4">
        <v>1812</v>
      </c>
      <c r="B46" s="8">
        <v>44</v>
      </c>
      <c r="C46" s="4" t="s">
        <v>67</v>
      </c>
      <c r="D46" s="3">
        <v>3063291</v>
      </c>
      <c r="E46" s="3">
        <f>SUM('D1'!D47:AH47)-SUM('D1'!AD47:AE47)</f>
        <v>7508466.613302264</v>
      </c>
      <c r="F46" s="28">
        <f t="shared" si="1"/>
        <v>2.4511111132772774</v>
      </c>
      <c r="G46" s="28">
        <v>5.149675605773417</v>
      </c>
      <c r="H46" s="28">
        <v>4.670248115115079</v>
      </c>
      <c r="I46" s="3"/>
      <c r="J46" s="3"/>
      <c r="K46" s="3">
        <f t="shared" si="0"/>
        <v>314308166.6661394</v>
      </c>
      <c r="L46" s="27">
        <f t="shared" si="2"/>
        <v>215.56799569547815</v>
      </c>
      <c r="M46" s="27">
        <f t="shared" si="2"/>
        <v>195.49892122277475</v>
      </c>
      <c r="N46" s="3"/>
      <c r="O46" s="3"/>
      <c r="P46" s="3"/>
      <c r="Q46" s="3"/>
      <c r="R46" s="3"/>
      <c r="S46" s="3"/>
      <c r="T46" s="3"/>
      <c r="U46" s="3"/>
      <c r="V46" s="3"/>
      <c r="W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0"/>
      <c r="AM46" s="10"/>
      <c r="AN46" s="10"/>
      <c r="AP46" s="15"/>
    </row>
    <row r="47" spans="1:42" ht="15">
      <c r="A47" s="4">
        <v>1813</v>
      </c>
      <c r="B47" s="8">
        <v>45</v>
      </c>
      <c r="C47" s="4" t="s">
        <v>68</v>
      </c>
      <c r="D47" s="3">
        <v>1242688</v>
      </c>
      <c r="E47" s="3">
        <f>SUM('D1'!D48:AH48)-SUM('D1'!AD48:AE48)</f>
        <v>249477.23170073517</v>
      </c>
      <c r="F47" s="28">
        <f t="shared" si="1"/>
        <v>0.20075612840933135</v>
      </c>
      <c r="G47" s="28">
        <v>2.7648631853148915</v>
      </c>
      <c r="H47" s="28">
        <v>2.4244174920383696</v>
      </c>
      <c r="I47" s="3"/>
      <c r="J47" s="3"/>
      <c r="K47" s="3">
        <f t="shared" si="0"/>
        <v>10443241.657608625</v>
      </c>
      <c r="L47" s="27">
        <f t="shared" si="2"/>
        <v>115.738555368874</v>
      </c>
      <c r="M47" s="27">
        <f t="shared" si="2"/>
        <v>101.48732842547217</v>
      </c>
      <c r="N47" s="3"/>
      <c r="O47" s="3"/>
      <c r="P47" s="3"/>
      <c r="Q47" s="3"/>
      <c r="R47" s="3"/>
      <c r="S47" s="3"/>
      <c r="T47" s="3"/>
      <c r="U47" s="3"/>
      <c r="V47" s="3"/>
      <c r="W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0"/>
      <c r="AM47" s="10"/>
      <c r="AN47" s="10"/>
      <c r="AP47" s="15"/>
    </row>
    <row r="48" spans="1:42" ht="15">
      <c r="A48" s="4">
        <v>1821</v>
      </c>
      <c r="B48" s="8">
        <v>46</v>
      </c>
      <c r="C48" s="4" t="s">
        <v>69</v>
      </c>
      <c r="D48" s="3">
        <v>2204708</v>
      </c>
      <c r="E48" s="3">
        <f>SUM('D1'!D49:AH49)-SUM('D1'!AD49:AE49)</f>
        <v>178247.18609868575</v>
      </c>
      <c r="F48" s="28">
        <f t="shared" si="1"/>
        <v>0.0808484325809521</v>
      </c>
      <c r="G48" s="28">
        <v>1.5753511381649754</v>
      </c>
      <c r="H48" s="28">
        <v>1.3626901623285206</v>
      </c>
      <c r="I48" s="3"/>
      <c r="J48" s="3"/>
      <c r="K48" s="3">
        <f t="shared" si="0"/>
        <v>7461516.333684035</v>
      </c>
      <c r="L48" s="27">
        <f t="shared" si="2"/>
        <v>65.94498631915495</v>
      </c>
      <c r="M48" s="27">
        <f t="shared" si="2"/>
        <v>57.042891540153036</v>
      </c>
      <c r="N48" s="3"/>
      <c r="O48" s="3"/>
      <c r="P48" s="3"/>
      <c r="Q48" s="3"/>
      <c r="R48" s="3"/>
      <c r="S48" s="3"/>
      <c r="T48" s="3"/>
      <c r="U48" s="3"/>
      <c r="V48" s="3"/>
      <c r="W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0"/>
      <c r="AM48" s="10"/>
      <c r="AN48" s="10"/>
      <c r="AP48" s="15"/>
    </row>
    <row r="49" spans="1:42" ht="15">
      <c r="A49" s="4">
        <v>1829</v>
      </c>
      <c r="B49" s="8">
        <v>47</v>
      </c>
      <c r="C49" s="4" t="s">
        <v>70</v>
      </c>
      <c r="D49" s="3">
        <v>1524413</v>
      </c>
      <c r="E49" s="3">
        <f>SUM('D1'!D50:AH50)-SUM('D1'!AD50:AE50)</f>
        <v>274539.75613307237</v>
      </c>
      <c r="F49" s="28">
        <f t="shared" si="1"/>
        <v>0.18009539155929027</v>
      </c>
      <c r="G49" s="28">
        <v>1.7939352268563755</v>
      </c>
      <c r="H49" s="28">
        <v>1.581458708044175</v>
      </c>
      <c r="I49" s="3"/>
      <c r="J49" s="3"/>
      <c r="K49" s="3">
        <f t="shared" si="0"/>
        <v>11492371.461608475</v>
      </c>
      <c r="L49" s="27">
        <f t="shared" si="2"/>
        <v>75.0950255638213</v>
      </c>
      <c r="M49" s="27">
        <f t="shared" si="2"/>
        <v>66.20065224808319</v>
      </c>
      <c r="N49" s="3"/>
      <c r="O49" s="3"/>
      <c r="P49" s="3"/>
      <c r="Q49" s="3"/>
      <c r="R49" s="3"/>
      <c r="S49" s="3"/>
      <c r="T49" s="3"/>
      <c r="U49" s="3"/>
      <c r="V49" s="3"/>
      <c r="W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0"/>
      <c r="AM49" s="10"/>
      <c r="AN49" s="10"/>
      <c r="AP49" s="15"/>
    </row>
    <row r="50" spans="1:42" ht="15">
      <c r="A50" s="4">
        <v>1911</v>
      </c>
      <c r="B50" s="8">
        <v>48</v>
      </c>
      <c r="C50" s="4" t="s">
        <v>71</v>
      </c>
      <c r="D50" s="3">
        <v>12025177</v>
      </c>
      <c r="E50" s="3">
        <f>SUM('D1'!D51:AH51)-SUM('D1'!AD51:AE51)</f>
        <v>736842.7056000289</v>
      </c>
      <c r="F50" s="28">
        <f t="shared" si="1"/>
        <v>0.0612749987463826</v>
      </c>
      <c r="G50" s="28">
        <v>1.1651047843503095</v>
      </c>
      <c r="H50" s="28">
        <v>1.0189529608041568</v>
      </c>
      <c r="I50" s="3"/>
      <c r="J50" s="3"/>
      <c r="K50" s="3">
        <f t="shared" si="0"/>
        <v>30844604.077770006</v>
      </c>
      <c r="L50" s="27">
        <f t="shared" si="2"/>
        <v>48.77186882529613</v>
      </c>
      <c r="M50" s="27">
        <f t="shared" si="2"/>
        <v>42.6538804157424</v>
      </c>
      <c r="N50" s="3"/>
      <c r="O50" s="3"/>
      <c r="P50" s="3"/>
      <c r="Q50" s="3"/>
      <c r="R50" s="3"/>
      <c r="S50" s="3"/>
      <c r="T50" s="3"/>
      <c r="U50" s="3"/>
      <c r="V50" s="3"/>
      <c r="W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0"/>
      <c r="AM50" s="10"/>
      <c r="AN50" s="10"/>
      <c r="AP50" s="15"/>
    </row>
    <row r="51" spans="1:42" ht="15">
      <c r="A51" s="4">
        <v>2011</v>
      </c>
      <c r="B51" s="8">
        <v>49</v>
      </c>
      <c r="C51" s="4" t="s">
        <v>72</v>
      </c>
      <c r="D51" s="3">
        <v>374285</v>
      </c>
      <c r="E51" s="3">
        <f>SUM('D1'!D52:AH52)-SUM('D1'!AD52:AE52)</f>
        <v>342029.47590170504</v>
      </c>
      <c r="F51" s="28">
        <f t="shared" si="1"/>
        <v>0.9138209543575218</v>
      </c>
      <c r="G51" s="28">
        <v>2.684483544815155</v>
      </c>
      <c r="H51" s="28">
        <v>2.40416222879989</v>
      </c>
      <c r="I51" s="3"/>
      <c r="J51" s="3"/>
      <c r="K51" s="3">
        <f t="shared" si="0"/>
        <v>14317524.875983324</v>
      </c>
      <c r="L51" s="27">
        <f t="shared" si="2"/>
        <v>112.37382342773479</v>
      </c>
      <c r="M51" s="27">
        <f t="shared" si="2"/>
        <v>100.63943297867779</v>
      </c>
      <c r="N51" s="3"/>
      <c r="O51" s="3"/>
      <c r="P51" s="3"/>
      <c r="Q51" s="3"/>
      <c r="R51" s="3"/>
      <c r="S51" s="3"/>
      <c r="T51" s="3"/>
      <c r="U51" s="3"/>
      <c r="V51" s="3"/>
      <c r="W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0"/>
      <c r="AM51" s="10"/>
      <c r="AN51" s="10"/>
      <c r="AP51" s="15"/>
    </row>
    <row r="52" spans="1:42" ht="15">
      <c r="A52" s="4">
        <v>2021</v>
      </c>
      <c r="B52" s="8">
        <v>50</v>
      </c>
      <c r="C52" s="4" t="s">
        <v>73</v>
      </c>
      <c r="D52" s="3">
        <v>553444</v>
      </c>
      <c r="E52" s="3">
        <f>SUM('D1'!D53:AH53)-SUM('D1'!AD53:AE53)</f>
        <v>801917.8885663205</v>
      </c>
      <c r="F52" s="28">
        <f t="shared" si="1"/>
        <v>1.4489594043233291</v>
      </c>
      <c r="G52" s="28">
        <v>5.144114618880402</v>
      </c>
      <c r="H52" s="28">
        <v>4.986075640728691</v>
      </c>
      <c r="I52" s="3"/>
      <c r="J52" s="3"/>
      <c r="K52" s="3">
        <f t="shared" si="0"/>
        <v>33568683.77433046</v>
      </c>
      <c r="L52" s="27">
        <f t="shared" si="2"/>
        <v>215.33521000364306</v>
      </c>
      <c r="M52" s="27">
        <f t="shared" si="2"/>
        <v>208.71961935872335</v>
      </c>
      <c r="N52" s="3"/>
      <c r="O52" s="3"/>
      <c r="P52" s="3"/>
      <c r="Q52" s="3"/>
      <c r="R52" s="3"/>
      <c r="S52" s="3"/>
      <c r="T52" s="3"/>
      <c r="U52" s="3"/>
      <c r="V52" s="3"/>
      <c r="W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0"/>
      <c r="AM52" s="10"/>
      <c r="AN52" s="10"/>
      <c r="AP52" s="15"/>
    </row>
    <row r="53" spans="1:42" ht="15">
      <c r="A53" s="4">
        <v>2029</v>
      </c>
      <c r="B53" s="8">
        <v>51</v>
      </c>
      <c r="C53" s="4" t="s">
        <v>74</v>
      </c>
      <c r="D53" s="3">
        <v>1433821</v>
      </c>
      <c r="E53" s="3">
        <f>SUM('D1'!D54:AH54)-SUM('D1'!AD54:AE54)</f>
        <v>1366720.355980422</v>
      </c>
      <c r="F53" s="28">
        <f t="shared" si="1"/>
        <v>0.9532015195623597</v>
      </c>
      <c r="G53" s="28">
        <v>3.1245807695584276</v>
      </c>
      <c r="H53" s="28">
        <v>2.8262250281647767</v>
      </c>
      <c r="I53" s="3"/>
      <c r="J53" s="3"/>
      <c r="K53" s="3">
        <f t="shared" si="0"/>
        <v>57211597.46151846</v>
      </c>
      <c r="L53" s="27">
        <f t="shared" si="2"/>
        <v>130.79651330410056</v>
      </c>
      <c r="M53" s="27">
        <f t="shared" si="2"/>
        <v>118.30719279149163</v>
      </c>
      <c r="N53" s="3"/>
      <c r="O53" s="3"/>
      <c r="P53" s="3"/>
      <c r="Q53" s="3"/>
      <c r="R53" s="3"/>
      <c r="S53" s="3"/>
      <c r="T53" s="3"/>
      <c r="U53" s="3"/>
      <c r="V53" s="3"/>
      <c r="W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0"/>
      <c r="AM53" s="10"/>
      <c r="AN53" s="10"/>
      <c r="AP53" s="15"/>
    </row>
    <row r="54" spans="1:42" ht="15">
      <c r="A54" s="4">
        <v>2031</v>
      </c>
      <c r="B54" s="8">
        <v>52</v>
      </c>
      <c r="C54" s="4" t="s">
        <v>75</v>
      </c>
      <c r="D54" s="3">
        <v>1827678</v>
      </c>
      <c r="E54" s="3">
        <f>SUM('D1'!D55:AH55)-SUM('D1'!AD55:AE55)</f>
        <v>2974020.0251397532</v>
      </c>
      <c r="F54" s="28">
        <f t="shared" si="1"/>
        <v>1.6272122469821015</v>
      </c>
      <c r="G54" s="28">
        <v>4.048669974453545</v>
      </c>
      <c r="H54" s="28">
        <v>3.575546282614049</v>
      </c>
      <c r="I54" s="3"/>
      <c r="J54" s="3"/>
      <c r="K54" s="3">
        <f t="shared" si="0"/>
        <v>124493965.26236264</v>
      </c>
      <c r="L54" s="27">
        <f t="shared" si="2"/>
        <v>169.47934946561261</v>
      </c>
      <c r="M54" s="27">
        <f t="shared" si="2"/>
        <v>149.6741551633654</v>
      </c>
      <c r="N54" s="3"/>
      <c r="O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0"/>
      <c r="AM54" s="10"/>
      <c r="AN54" s="10"/>
      <c r="AP54" s="15"/>
    </row>
    <row r="55" spans="1:42" ht="15">
      <c r="A55" s="4">
        <v>2032</v>
      </c>
      <c r="B55" s="8">
        <v>53</v>
      </c>
      <c r="C55" s="4" t="s">
        <v>76</v>
      </c>
      <c r="D55" s="3">
        <v>3077193</v>
      </c>
      <c r="E55" s="3">
        <f>SUM('D1'!D56:AH56)-SUM('D1'!AD56:AE56)</f>
        <v>4366045.965004373</v>
      </c>
      <c r="F55" s="28">
        <f t="shared" si="1"/>
        <v>1.4188404708461164</v>
      </c>
      <c r="G55" s="28">
        <v>4.627919894259723</v>
      </c>
      <c r="H55" s="28">
        <v>4.056085582035233</v>
      </c>
      <c r="I55" s="3"/>
      <c r="J55" s="3"/>
      <c r="K55" s="3">
        <f t="shared" si="0"/>
        <v>182764867.1180656</v>
      </c>
      <c r="L55" s="27">
        <f t="shared" si="2"/>
        <v>193.7270407336591</v>
      </c>
      <c r="M55" s="27">
        <f t="shared" si="2"/>
        <v>169.78977050678589</v>
      </c>
      <c r="N55" s="3"/>
      <c r="O55" s="3"/>
      <c r="P55" s="3"/>
      <c r="Q55" s="3"/>
      <c r="R55" s="3"/>
      <c r="S55" s="3"/>
      <c r="T55" s="3"/>
      <c r="U55" s="3"/>
      <c r="V55" s="3"/>
      <c r="W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0"/>
      <c r="AM55" s="10"/>
      <c r="AN55" s="10"/>
      <c r="AP55" s="15"/>
    </row>
    <row r="56" spans="1:42" ht="15">
      <c r="A56" s="4">
        <v>2033</v>
      </c>
      <c r="B56" s="8">
        <v>54</v>
      </c>
      <c r="C56" s="4" t="s">
        <v>77</v>
      </c>
      <c r="D56" s="3">
        <v>595064</v>
      </c>
      <c r="E56" s="3">
        <f>SUM('D1'!D57:AH57)-SUM('D1'!AD57:AE57)</f>
        <v>799090.6162296912</v>
      </c>
      <c r="F56" s="28">
        <f t="shared" si="1"/>
        <v>1.342864996420034</v>
      </c>
      <c r="G56" s="28">
        <v>3.892469713623668</v>
      </c>
      <c r="H56" s="28">
        <v>3.6062252005063224</v>
      </c>
      <c r="I56" s="3"/>
      <c r="J56" s="3"/>
      <c r="K56" s="3">
        <f t="shared" si="0"/>
        <v>33450332.74068299</v>
      </c>
      <c r="L56" s="27">
        <f t="shared" si="2"/>
        <v>162.94072844714353</v>
      </c>
      <c r="M56" s="27">
        <f t="shared" si="2"/>
        <v>150.9583900057949</v>
      </c>
      <c r="N56" s="3"/>
      <c r="O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0"/>
      <c r="AM56" s="10"/>
      <c r="AN56" s="10"/>
      <c r="AP56" s="15"/>
    </row>
    <row r="57" spans="1:42" ht="15">
      <c r="A57" s="4">
        <v>2039</v>
      </c>
      <c r="B57" s="8">
        <v>55</v>
      </c>
      <c r="C57" s="4" t="s">
        <v>78</v>
      </c>
      <c r="D57" s="3">
        <v>1292119</v>
      </c>
      <c r="E57" s="3">
        <f>SUM('D1'!D58:AH58)-SUM('D1'!AD58:AE58)</f>
        <v>1904932.4642953034</v>
      </c>
      <c r="F57" s="28">
        <f t="shared" si="1"/>
        <v>1.4742701440775219</v>
      </c>
      <c r="G57" s="28">
        <v>3.704938200023434</v>
      </c>
      <c r="H57" s="28">
        <v>3.288402884840204</v>
      </c>
      <c r="I57" s="3"/>
      <c r="J57" s="3"/>
      <c r="K57" s="3">
        <f t="shared" si="0"/>
        <v>79741425.42163354</v>
      </c>
      <c r="L57" s="27">
        <f t="shared" si="2"/>
        <v>155.09056552208096</v>
      </c>
      <c r="M57" s="27">
        <f t="shared" si="2"/>
        <v>137.65418896085333</v>
      </c>
      <c r="N57" s="3"/>
      <c r="O57" s="3"/>
      <c r="P57" s="3"/>
      <c r="Q57" s="3"/>
      <c r="R57" s="3"/>
      <c r="S57" s="3"/>
      <c r="T57" s="3"/>
      <c r="U57" s="3"/>
      <c r="V57" s="3"/>
      <c r="W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0"/>
      <c r="AM57" s="10"/>
      <c r="AN57" s="10"/>
      <c r="AP57" s="15"/>
    </row>
    <row r="58" spans="1:42" ht="15">
      <c r="A58" s="4">
        <v>2041</v>
      </c>
      <c r="B58" s="8">
        <v>56</v>
      </c>
      <c r="C58" s="4" t="s">
        <v>79</v>
      </c>
      <c r="D58" s="3">
        <v>2862004</v>
      </c>
      <c r="E58" s="3">
        <f>SUM('D1'!D59:AH59)-SUM('D1'!AD59:AE59)</f>
        <v>2822300.421754401</v>
      </c>
      <c r="F58" s="28">
        <f t="shared" si="1"/>
        <v>0.9861273505398319</v>
      </c>
      <c r="G58" s="28">
        <v>3.7190378332622793</v>
      </c>
      <c r="H58" s="28">
        <v>3.110833195802763</v>
      </c>
      <c r="I58" s="3"/>
      <c r="J58" s="3"/>
      <c r="K58" s="3">
        <f t="shared" si="0"/>
        <v>118142906.8048501</v>
      </c>
      <c r="L58" s="27">
        <f t="shared" si="2"/>
        <v>155.68078321927564</v>
      </c>
      <c r="M58" s="27">
        <f t="shared" si="2"/>
        <v>130.22103299290154</v>
      </c>
      <c r="N58" s="3"/>
      <c r="O58" s="3"/>
      <c r="P58" s="3"/>
      <c r="Q58" s="3"/>
      <c r="R58" s="3"/>
      <c r="S58" s="3"/>
      <c r="T58" s="3"/>
      <c r="U58" s="3"/>
      <c r="V58" s="3"/>
      <c r="W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0"/>
      <c r="AM58" s="10"/>
      <c r="AN58" s="10"/>
      <c r="AP58" s="15"/>
    </row>
    <row r="59" spans="1:42" ht="15">
      <c r="A59" s="4">
        <v>2051</v>
      </c>
      <c r="B59" s="8">
        <v>57</v>
      </c>
      <c r="C59" s="4" t="s">
        <v>80</v>
      </c>
      <c r="D59" s="3">
        <v>633133</v>
      </c>
      <c r="E59" s="3">
        <f>SUM('D1'!D60:AH60)-SUM('D1'!AD60:AE60)</f>
        <v>631538.1010723272</v>
      </c>
      <c r="F59" s="28">
        <f t="shared" si="1"/>
        <v>0.9974809417173441</v>
      </c>
      <c r="G59" s="28">
        <v>3.3469116563074652</v>
      </c>
      <c r="H59" s="28">
        <v>2.8721878544634514</v>
      </c>
      <c r="I59" s="3"/>
      <c r="J59" s="3"/>
      <c r="K59" s="3">
        <f t="shared" si="0"/>
        <v>26436500.679938156</v>
      </c>
      <c r="L59" s="27">
        <f t="shared" si="2"/>
        <v>140.10339538885864</v>
      </c>
      <c r="M59" s="27">
        <f t="shared" si="2"/>
        <v>120.2312196817673</v>
      </c>
      <c r="N59" s="3"/>
      <c r="O59" s="3"/>
      <c r="P59" s="3"/>
      <c r="Q59" s="3"/>
      <c r="R59" s="3"/>
      <c r="S59" s="3"/>
      <c r="T59" s="3"/>
      <c r="U59" s="3"/>
      <c r="V59" s="3"/>
      <c r="W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0"/>
      <c r="AM59" s="10"/>
      <c r="AN59" s="10"/>
      <c r="AP59" s="15"/>
    </row>
    <row r="60" spans="1:42" ht="15">
      <c r="A60" s="4">
        <v>2061</v>
      </c>
      <c r="B60" s="8">
        <v>58</v>
      </c>
      <c r="C60" s="4" t="s">
        <v>81</v>
      </c>
      <c r="D60" s="3">
        <v>6473915</v>
      </c>
      <c r="E60" s="3">
        <f>SUM('D1'!D61:AH61)-SUM('D1'!AD61:AE61)</f>
        <v>527730.1395091311</v>
      </c>
      <c r="F60" s="28">
        <f t="shared" si="1"/>
        <v>0.08151638375065645</v>
      </c>
      <c r="G60" s="28">
        <v>0.9290766048012484</v>
      </c>
      <c r="H60" s="28">
        <v>0.7932467189179878</v>
      </c>
      <c r="I60" s="3"/>
      <c r="J60" s="3"/>
      <c r="K60" s="3">
        <f t="shared" si="0"/>
        <v>22091047.50492198</v>
      </c>
      <c r="L60" s="27">
        <f t="shared" si="2"/>
        <v>38.89161121528266</v>
      </c>
      <c r="M60" s="27">
        <f t="shared" si="2"/>
        <v>33.20570427726643</v>
      </c>
      <c r="N60" s="3"/>
      <c r="O60" s="3"/>
      <c r="P60" s="3"/>
      <c r="Q60" s="3"/>
      <c r="R60" s="3"/>
      <c r="S60" s="3"/>
      <c r="T60" s="3"/>
      <c r="U60" s="3"/>
      <c r="V60" s="3"/>
      <c r="W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0"/>
      <c r="AM60" s="10"/>
      <c r="AN60" s="10"/>
      <c r="AP60" s="15"/>
    </row>
    <row r="61" spans="1:42" ht="15">
      <c r="A61" s="4">
        <v>2071</v>
      </c>
      <c r="B61" s="8">
        <v>59</v>
      </c>
      <c r="C61" s="4" t="s">
        <v>82</v>
      </c>
      <c r="D61" s="3">
        <v>2357623</v>
      </c>
      <c r="E61" s="3">
        <f>SUM('D1'!D62:AH62)-SUM('D1'!AD62:AE62)</f>
        <v>342942.06855036324</v>
      </c>
      <c r="F61" s="28">
        <f t="shared" si="1"/>
        <v>0.14546094458289693</v>
      </c>
      <c r="G61" s="28">
        <v>1.234877249514732</v>
      </c>
      <c r="H61" s="28">
        <v>1.0361709662437184</v>
      </c>
      <c r="I61" s="3"/>
      <c r="J61" s="3"/>
      <c r="K61" s="3">
        <f t="shared" si="0"/>
        <v>14355726.46055248</v>
      </c>
      <c r="L61" s="27">
        <f t="shared" si="2"/>
        <v>51.69257910331144</v>
      </c>
      <c r="M61" s="27">
        <f t="shared" si="2"/>
        <v>43.37463473244517</v>
      </c>
      <c r="N61" s="3"/>
      <c r="O61" s="3"/>
      <c r="P61" s="3"/>
      <c r="Q61" s="3"/>
      <c r="R61" s="3"/>
      <c r="S61" s="3"/>
      <c r="T61" s="3"/>
      <c r="U61" s="3"/>
      <c r="V61" s="3"/>
      <c r="W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0"/>
      <c r="AM61" s="10"/>
      <c r="AN61" s="10"/>
      <c r="AP61" s="15"/>
    </row>
    <row r="62" spans="1:42" ht="15">
      <c r="A62" s="4">
        <v>2072</v>
      </c>
      <c r="B62" s="8">
        <v>60</v>
      </c>
      <c r="C62" s="4" t="s">
        <v>83</v>
      </c>
      <c r="D62" s="3">
        <v>1319990</v>
      </c>
      <c r="E62" s="3">
        <f>SUM('D1'!D63:AH63)-SUM('D1'!AD63:AE63)</f>
        <v>107534.87577108073</v>
      </c>
      <c r="F62" s="28">
        <f t="shared" si="1"/>
        <v>0.08146643214803198</v>
      </c>
      <c r="G62" s="28">
        <v>1.9290206039585511</v>
      </c>
      <c r="H62" s="28">
        <v>1.5095678035450733</v>
      </c>
      <c r="I62" s="3"/>
      <c r="J62" s="3"/>
      <c r="K62" s="3">
        <f t="shared" si="0"/>
        <v>4501463.667215325</v>
      </c>
      <c r="L62" s="27">
        <f t="shared" si="2"/>
        <v>80.74976699200693</v>
      </c>
      <c r="M62" s="27">
        <f t="shared" si="2"/>
        <v>63.19126304029854</v>
      </c>
      <c r="N62" s="3"/>
      <c r="O62" s="3"/>
      <c r="P62" s="3"/>
      <c r="Q62" s="3"/>
      <c r="R62" s="3"/>
      <c r="S62" s="3"/>
      <c r="T62" s="3"/>
      <c r="U62" s="3"/>
      <c r="V62" s="3"/>
      <c r="W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0"/>
      <c r="AM62" s="10"/>
      <c r="AN62" s="10"/>
      <c r="AP62" s="15"/>
    </row>
    <row r="63" spans="1:42" ht="15">
      <c r="A63" s="4">
        <v>2073</v>
      </c>
      <c r="B63" s="8">
        <v>61</v>
      </c>
      <c r="C63" s="4" t="s">
        <v>84</v>
      </c>
      <c r="D63" s="3">
        <v>798966</v>
      </c>
      <c r="E63" s="3">
        <f>SUM('D1'!D64:AH64)-SUM('D1'!AD64:AE64)</f>
        <v>245010.61467854015</v>
      </c>
      <c r="F63" s="28">
        <f t="shared" si="1"/>
        <v>0.3066596259146699</v>
      </c>
      <c r="G63" s="28">
        <v>1.6219858872883368</v>
      </c>
      <c r="H63" s="28">
        <v>1.3933091512911293</v>
      </c>
      <c r="I63" s="3"/>
      <c r="J63" s="3"/>
      <c r="K63" s="3">
        <f t="shared" si="0"/>
        <v>10256266.835751029</v>
      </c>
      <c r="L63" s="27">
        <f t="shared" si="2"/>
        <v>67.89714023483343</v>
      </c>
      <c r="M63" s="27">
        <f t="shared" si="2"/>
        <v>58.32461772762231</v>
      </c>
      <c r="N63" s="3"/>
      <c r="O63" s="3"/>
      <c r="P63" s="3"/>
      <c r="Q63" s="3"/>
      <c r="R63" s="3"/>
      <c r="S63" s="3"/>
      <c r="T63" s="3"/>
      <c r="U63" s="3"/>
      <c r="V63" s="3"/>
      <c r="W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0"/>
      <c r="AM63" s="10"/>
      <c r="AN63" s="10"/>
      <c r="AP63" s="15"/>
    </row>
    <row r="64" spans="1:42" ht="15">
      <c r="A64" s="4">
        <v>2074</v>
      </c>
      <c r="B64" s="8">
        <v>62</v>
      </c>
      <c r="C64" s="4" t="s">
        <v>85</v>
      </c>
      <c r="D64" s="3">
        <v>405272</v>
      </c>
      <c r="E64" s="3">
        <f>SUM('D1'!D65:AH65)-SUM('D1'!AD65:AE65)</f>
        <v>114113.84041925549</v>
      </c>
      <c r="F64" s="28">
        <f t="shared" si="1"/>
        <v>0.281573462808325</v>
      </c>
      <c r="G64" s="28">
        <v>1.7003887862252693</v>
      </c>
      <c r="H64" s="28">
        <v>1.4432918574839595</v>
      </c>
      <c r="I64" s="3"/>
      <c r="J64" s="3"/>
      <c r="K64" s="3">
        <f t="shared" si="0"/>
        <v>4776862.416870244</v>
      </c>
      <c r="L64" s="27">
        <f t="shared" si="2"/>
        <v>71.17912478578289</v>
      </c>
      <c r="M64" s="27">
        <f t="shared" si="2"/>
        <v>60.416918800207284</v>
      </c>
      <c r="N64" s="3"/>
      <c r="O64" s="3"/>
      <c r="P64" s="3"/>
      <c r="Q64" s="3"/>
      <c r="R64" s="3"/>
      <c r="S64" s="3"/>
      <c r="T64" s="3"/>
      <c r="U64" s="3"/>
      <c r="V64" s="3"/>
      <c r="W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0"/>
      <c r="AM64" s="10"/>
      <c r="AN64" s="10"/>
      <c r="AP64" s="15"/>
    </row>
    <row r="65" spans="1:42" ht="15">
      <c r="A65" s="4">
        <v>2079</v>
      </c>
      <c r="B65" s="8">
        <v>63</v>
      </c>
      <c r="C65" s="4" t="s">
        <v>86</v>
      </c>
      <c r="D65" s="3">
        <v>2097945</v>
      </c>
      <c r="E65" s="3">
        <f>SUM('D1'!D66:AH66)-SUM('D1'!AD66:AE66)</f>
        <v>983016.3630171001</v>
      </c>
      <c r="F65" s="28">
        <f t="shared" si="1"/>
        <v>0.468561550954434</v>
      </c>
      <c r="G65" s="28">
        <v>2.2309096555533507</v>
      </c>
      <c r="H65" s="28">
        <v>1.8332338154082826</v>
      </c>
      <c r="I65" s="3"/>
      <c r="J65" s="3"/>
      <c r="K65" s="3">
        <f t="shared" si="0"/>
        <v>41149556.464077316</v>
      </c>
      <c r="L65" s="27">
        <f t="shared" si="2"/>
        <v>93.38699363629104</v>
      </c>
      <c r="M65" s="27">
        <f t="shared" si="2"/>
        <v>76.7400841298984</v>
      </c>
      <c r="N65" s="3"/>
      <c r="O65" s="3"/>
      <c r="P65" s="3"/>
      <c r="Q65" s="3"/>
      <c r="R65" s="3"/>
      <c r="S65" s="3"/>
      <c r="T65" s="3"/>
      <c r="U65" s="3"/>
      <c r="V65" s="3"/>
      <c r="W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0"/>
      <c r="AM65" s="10"/>
      <c r="AN65" s="10"/>
      <c r="AP65" s="15"/>
    </row>
    <row r="66" spans="1:42" ht="15">
      <c r="A66" s="4">
        <v>2111</v>
      </c>
      <c r="B66" s="8">
        <v>64</v>
      </c>
      <c r="C66" s="4" t="s">
        <v>87</v>
      </c>
      <c r="D66" s="3">
        <v>11831116</v>
      </c>
      <c r="E66" s="3">
        <f>SUM('D1'!D67:AH67)-SUM('D1'!AD67:AE67)</f>
        <v>14440428.946276069</v>
      </c>
      <c r="F66" s="28">
        <f t="shared" si="1"/>
        <v>1.2205466454961704</v>
      </c>
      <c r="G66" s="28">
        <v>1.873184259263516</v>
      </c>
      <c r="H66" s="28">
        <v>1.4266749598812043</v>
      </c>
      <c r="I66" s="3"/>
      <c r="J66" s="3"/>
      <c r="K66" s="3">
        <f t="shared" si="0"/>
        <v>604483575.9055893</v>
      </c>
      <c r="L66" s="27">
        <f t="shared" si="2"/>
        <v>78.4124296849004</v>
      </c>
      <c r="M66" s="27">
        <f t="shared" si="2"/>
        <v>59.72132715810715</v>
      </c>
      <c r="N66" s="3"/>
      <c r="O66" s="3"/>
      <c r="P66" s="3"/>
      <c r="Q66" s="3"/>
      <c r="R66" s="3"/>
      <c r="S66" s="3"/>
      <c r="T66" s="3"/>
      <c r="U66" s="3"/>
      <c r="V66" s="3"/>
      <c r="W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0"/>
      <c r="AM66" s="10"/>
      <c r="AN66" s="10"/>
      <c r="AP66" s="15"/>
    </row>
    <row r="67" spans="1:42" ht="15">
      <c r="A67" s="4">
        <v>2121</v>
      </c>
      <c r="B67" s="8">
        <v>65</v>
      </c>
      <c r="C67" s="4" t="s">
        <v>88</v>
      </c>
      <c r="D67" s="3">
        <v>1152291</v>
      </c>
      <c r="E67" s="3">
        <f>SUM('D1'!D68:AH68)-SUM('D1'!AD68:AE68)</f>
        <v>2786648.978622458</v>
      </c>
      <c r="F67" s="28">
        <f t="shared" si="1"/>
        <v>2.4183552406661666</v>
      </c>
      <c r="G67" s="28">
        <v>3.7403660324222257</v>
      </c>
      <c r="H67" s="28">
        <v>3.1570147651273617</v>
      </c>
      <c r="I67" s="3"/>
      <c r="J67" s="3"/>
      <c r="K67" s="3">
        <f aca="true" t="shared" si="3" ref="K67:K130">E67*$O$2*10</f>
        <v>116650519.5696254</v>
      </c>
      <c r="L67" s="27">
        <f t="shared" si="2"/>
        <v>156.57359230021058</v>
      </c>
      <c r="M67" s="27">
        <f t="shared" si="2"/>
        <v>132.1542165756139</v>
      </c>
      <c r="N67" s="3"/>
      <c r="O67" s="3"/>
      <c r="P67" s="3"/>
      <c r="Q67" s="3"/>
      <c r="R67" s="3"/>
      <c r="S67" s="3"/>
      <c r="T67" s="3"/>
      <c r="U67" s="3"/>
      <c r="V67" s="3"/>
      <c r="W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0"/>
      <c r="AM67" s="10"/>
      <c r="AN67" s="10"/>
      <c r="AP67" s="15"/>
    </row>
    <row r="68" spans="1:42" ht="15">
      <c r="A68" s="4">
        <v>2211</v>
      </c>
      <c r="B68" s="8">
        <v>66</v>
      </c>
      <c r="C68" s="4" t="s">
        <v>89</v>
      </c>
      <c r="D68" s="3">
        <v>10247750</v>
      </c>
      <c r="E68" s="3">
        <f>SUM('D1'!D69:AH69)-SUM('D1'!AD69:AE69)</f>
        <v>1235509.287157068</v>
      </c>
      <c r="F68" s="28">
        <f aca="true" t="shared" si="4" ref="F68:F131">IF(D68=0,0,E68/D68)</f>
        <v>0.12056395668874319</v>
      </c>
      <c r="G68" s="28">
        <v>1.7322765440741177</v>
      </c>
      <c r="H68" s="28">
        <v>1.428249073326659</v>
      </c>
      <c r="I68" s="3"/>
      <c r="J68" s="3"/>
      <c r="K68" s="3">
        <f t="shared" si="3"/>
        <v>51719036.515038446</v>
      </c>
      <c r="L68" s="27">
        <f t="shared" si="2"/>
        <v>72.5139622732146</v>
      </c>
      <c r="M68" s="27">
        <f t="shared" si="2"/>
        <v>59.787220333990604</v>
      </c>
      <c r="N68" s="3"/>
      <c r="O68" s="3"/>
      <c r="P68" s="3"/>
      <c r="Q68" s="3"/>
      <c r="R68" s="3"/>
      <c r="S68" s="3"/>
      <c r="T68" s="3"/>
      <c r="U68" s="3"/>
      <c r="V68" s="3"/>
      <c r="W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0"/>
      <c r="AM68" s="10"/>
      <c r="AN68" s="10"/>
      <c r="AP68" s="15"/>
    </row>
    <row r="69" spans="1:42" ht="15">
      <c r="A69" s="4">
        <v>2311</v>
      </c>
      <c r="B69" s="8">
        <v>67</v>
      </c>
      <c r="C69" s="4" t="s">
        <v>90</v>
      </c>
      <c r="D69" s="3">
        <v>928042</v>
      </c>
      <c r="E69" s="3">
        <f>SUM('D1'!D70:AH70)-SUM('D1'!AD70:AE70)</f>
        <v>286051.1801363464</v>
      </c>
      <c r="F69" s="28">
        <f t="shared" si="4"/>
        <v>0.30823085607800765</v>
      </c>
      <c r="G69" s="28">
        <v>2.156281113767685</v>
      </c>
      <c r="H69" s="28">
        <v>1.9060123096527353</v>
      </c>
      <c r="I69" s="3"/>
      <c r="J69" s="3"/>
      <c r="K69" s="3">
        <f t="shared" si="3"/>
        <v>11974245.426097527</v>
      </c>
      <c r="L69" s="27">
        <f aca="true" t="shared" si="5" ref="L69:M132">G69*$O$2*10</f>
        <v>90.26300556287218</v>
      </c>
      <c r="M69" s="27">
        <f t="shared" si="5"/>
        <v>79.78662828821832</v>
      </c>
      <c r="N69" s="3"/>
      <c r="O69" s="3"/>
      <c r="P69" s="3"/>
      <c r="Q69" s="3"/>
      <c r="R69" s="3"/>
      <c r="S69" s="3"/>
      <c r="T69" s="3"/>
      <c r="U69" s="3"/>
      <c r="V69" s="3"/>
      <c r="W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0"/>
      <c r="AM69" s="10"/>
      <c r="AN69" s="10"/>
      <c r="AP69" s="15"/>
    </row>
    <row r="70" spans="1:42" ht="15">
      <c r="A70" s="4">
        <v>2319</v>
      </c>
      <c r="B70" s="8">
        <v>68</v>
      </c>
      <c r="C70" s="4" t="s">
        <v>91</v>
      </c>
      <c r="D70" s="3">
        <v>2064566</v>
      </c>
      <c r="E70" s="3">
        <f>SUM('D1'!D71:AH71)-SUM('D1'!AD71:AE71)</f>
        <v>340246.44587236765</v>
      </c>
      <c r="F70" s="28">
        <f t="shared" si="4"/>
        <v>0.16480289119958755</v>
      </c>
      <c r="G70" s="28">
        <v>1.3894896752751191</v>
      </c>
      <c r="H70" s="28">
        <v>1.2029268014779617</v>
      </c>
      <c r="I70" s="3"/>
      <c r="J70" s="3"/>
      <c r="K70" s="3">
        <f t="shared" si="3"/>
        <v>14242886.347440246</v>
      </c>
      <c r="L70" s="27">
        <f t="shared" si="5"/>
        <v>58.16473255185413</v>
      </c>
      <c r="M70" s="27">
        <f t="shared" si="5"/>
        <v>50.355117373268214</v>
      </c>
      <c r="N70" s="3"/>
      <c r="O70" s="3"/>
      <c r="P70" s="3"/>
      <c r="Q70" s="3"/>
      <c r="R70" s="3"/>
      <c r="S70" s="3"/>
      <c r="T70" s="3"/>
      <c r="U70" s="3"/>
      <c r="V70" s="3"/>
      <c r="W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0"/>
      <c r="AM70" s="10"/>
      <c r="AN70" s="10"/>
      <c r="AP70" s="15"/>
    </row>
    <row r="71" spans="1:42" ht="15">
      <c r="A71" s="4">
        <v>2411</v>
      </c>
      <c r="B71" s="8">
        <v>69</v>
      </c>
      <c r="C71" s="4" t="s">
        <v>92</v>
      </c>
      <c r="D71" s="3">
        <v>293166</v>
      </c>
      <c r="E71" s="3">
        <f>SUM('D1'!D72:AH72)-SUM('D1'!AD72:AE72)</f>
        <v>12825.272577147407</v>
      </c>
      <c r="F71" s="28">
        <f t="shared" si="4"/>
        <v>0.04374747609595726</v>
      </c>
      <c r="G71" s="28">
        <v>0.683618002454906</v>
      </c>
      <c r="H71" s="28">
        <v>0.4956827064960098</v>
      </c>
      <c r="I71" s="3"/>
      <c r="J71" s="3"/>
      <c r="K71" s="3">
        <f t="shared" si="3"/>
        <v>536872.3227156791</v>
      </c>
      <c r="L71" s="27">
        <f t="shared" si="5"/>
        <v>28.616591391763592</v>
      </c>
      <c r="M71" s="27">
        <f t="shared" si="5"/>
        <v>20.749525935276218</v>
      </c>
      <c r="N71" s="3"/>
      <c r="O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0"/>
      <c r="AM71" s="10"/>
      <c r="AN71" s="10"/>
      <c r="AP71" s="15"/>
    </row>
    <row r="72" spans="1:42" ht="15">
      <c r="A72" s="4">
        <v>2412</v>
      </c>
      <c r="B72" s="8">
        <v>70</v>
      </c>
      <c r="C72" s="4" t="s">
        <v>93</v>
      </c>
      <c r="D72" s="3">
        <v>371352</v>
      </c>
      <c r="E72" s="3">
        <f>SUM('D1'!D73:AH73)-SUM('D1'!AD73:AE73)</f>
        <v>34234.650404433545</v>
      </c>
      <c r="F72" s="28">
        <f t="shared" si="4"/>
        <v>0.09218921778914223</v>
      </c>
      <c r="G72" s="28">
        <v>0.8635504434725682</v>
      </c>
      <c r="H72" s="28">
        <v>0.6730637950161013</v>
      </c>
      <c r="I72" s="3"/>
      <c r="J72" s="3"/>
      <c r="K72" s="3">
        <f t="shared" si="3"/>
        <v>1433079.5832547904</v>
      </c>
      <c r="L72" s="27">
        <f t="shared" si="5"/>
        <v>36.148653338983436</v>
      </c>
      <c r="M72" s="27">
        <f t="shared" si="5"/>
        <v>28.174786991271503</v>
      </c>
      <c r="N72" s="3"/>
      <c r="O72" s="3"/>
      <c r="P72" s="3"/>
      <c r="Q72" s="3"/>
      <c r="R72" s="3"/>
      <c r="S72" s="3"/>
      <c r="T72" s="3"/>
      <c r="U72" s="3"/>
      <c r="V72" s="3"/>
      <c r="W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0"/>
      <c r="AM72" s="10"/>
      <c r="AN72" s="10"/>
      <c r="AP72" s="15"/>
    </row>
    <row r="73" spans="1:42" ht="15">
      <c r="A73" s="4">
        <v>2511</v>
      </c>
      <c r="B73" s="8">
        <v>71</v>
      </c>
      <c r="C73" s="4" t="s">
        <v>94</v>
      </c>
      <c r="D73" s="3">
        <v>528635</v>
      </c>
      <c r="E73" s="3">
        <f>SUM('D1'!D74:AH74)-SUM('D1'!AD74:AE74)</f>
        <v>399369.4335826398</v>
      </c>
      <c r="F73" s="28">
        <f t="shared" si="4"/>
        <v>0.7554729323307003</v>
      </c>
      <c r="G73" s="28">
        <v>1.8483074477231067</v>
      </c>
      <c r="H73" s="28">
        <v>1.7060618012873983</v>
      </c>
      <c r="I73" s="3"/>
      <c r="J73" s="3"/>
      <c r="K73" s="3">
        <f t="shared" si="3"/>
        <v>16717804.174486091</v>
      </c>
      <c r="L73" s="27">
        <f t="shared" si="5"/>
        <v>77.3710739154131</v>
      </c>
      <c r="M73" s="27">
        <f t="shared" si="5"/>
        <v>71.41660003279112</v>
      </c>
      <c r="N73" s="3"/>
      <c r="O73" s="3"/>
      <c r="P73" s="3"/>
      <c r="Q73" s="3"/>
      <c r="R73" s="3"/>
      <c r="S73" s="3"/>
      <c r="T73" s="3"/>
      <c r="U73" s="3"/>
      <c r="V73" s="3"/>
      <c r="W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0"/>
      <c r="AM73" s="10"/>
      <c r="AN73" s="10"/>
      <c r="AP73" s="15"/>
    </row>
    <row r="74" spans="1:42" ht="15">
      <c r="A74" s="4">
        <v>2512</v>
      </c>
      <c r="B74" s="8">
        <v>72</v>
      </c>
      <c r="C74" s="4" t="s">
        <v>338</v>
      </c>
      <c r="D74" s="3">
        <v>244279</v>
      </c>
      <c r="E74" s="3">
        <f>SUM('D1'!D75:AH75)-SUM('D1'!AD75:AE75)</f>
        <v>310484.1567590314</v>
      </c>
      <c r="F74" s="28">
        <f t="shared" si="4"/>
        <v>1.2710227107489036</v>
      </c>
      <c r="G74" s="28">
        <v>2.6219265851932008</v>
      </c>
      <c r="H74" s="28">
        <v>2.4453050860757988</v>
      </c>
      <c r="I74" s="3"/>
      <c r="J74" s="3"/>
      <c r="K74" s="3">
        <f t="shared" si="3"/>
        <v>12997022.044011433</v>
      </c>
      <c r="L74" s="27">
        <f t="shared" si="5"/>
        <v>109.75515781947998</v>
      </c>
      <c r="M74" s="27">
        <f t="shared" si="5"/>
        <v>102.36169355567597</v>
      </c>
      <c r="N74" s="3"/>
      <c r="O74" s="3"/>
      <c r="P74" s="3"/>
      <c r="Q74" s="3"/>
      <c r="R74" s="3"/>
      <c r="S74" s="3"/>
      <c r="T74" s="3"/>
      <c r="U74" s="3"/>
      <c r="V74" s="3"/>
      <c r="W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0"/>
      <c r="AM74" s="10"/>
      <c r="AN74" s="10"/>
      <c r="AP74" s="15"/>
    </row>
    <row r="75" spans="1:42" ht="15">
      <c r="A75" s="4">
        <v>2519</v>
      </c>
      <c r="B75" s="8">
        <v>73</v>
      </c>
      <c r="C75" s="4" t="s">
        <v>95</v>
      </c>
      <c r="D75" s="3">
        <v>938130</v>
      </c>
      <c r="E75" s="3">
        <f>SUM('D1'!D76:AH76)-SUM('D1'!AD76:AE76)</f>
        <v>714284.0988468161</v>
      </c>
      <c r="F75" s="28">
        <f t="shared" si="4"/>
        <v>0.7613913837600504</v>
      </c>
      <c r="G75" s="28">
        <v>1.9019647717105752</v>
      </c>
      <c r="H75" s="28">
        <v>1.7810513084203616</v>
      </c>
      <c r="I75" s="3"/>
      <c r="J75" s="3"/>
      <c r="K75" s="3">
        <f t="shared" si="3"/>
        <v>29900289.519777145</v>
      </c>
      <c r="L75" s="27">
        <f t="shared" si="5"/>
        <v>79.61719632619052</v>
      </c>
      <c r="M75" s="27">
        <f t="shared" si="5"/>
        <v>74.55569829613054</v>
      </c>
      <c r="N75" s="3"/>
      <c r="O75" s="3"/>
      <c r="P75" s="3"/>
      <c r="Q75" s="3"/>
      <c r="R75" s="3"/>
      <c r="S75" s="3"/>
      <c r="T75" s="3"/>
      <c r="U75" s="3"/>
      <c r="V75" s="3"/>
      <c r="W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0"/>
      <c r="AM75" s="10"/>
      <c r="AN75" s="10"/>
      <c r="AP75" s="15"/>
    </row>
    <row r="76" spans="1:42" ht="15">
      <c r="A76" s="4">
        <v>2521</v>
      </c>
      <c r="B76" s="8">
        <v>74</v>
      </c>
      <c r="C76" s="4" t="s">
        <v>96</v>
      </c>
      <c r="D76" s="3">
        <v>501187</v>
      </c>
      <c r="E76" s="3">
        <f>SUM('D1'!D77:AH77)-SUM('D1'!AD77:AE77)</f>
        <v>4285133.541453383</v>
      </c>
      <c r="F76" s="28">
        <f t="shared" si="4"/>
        <v>8.5499694554196</v>
      </c>
      <c r="G76" s="28">
        <v>10.867357712892217</v>
      </c>
      <c r="H76" s="28">
        <v>10.643992657686601</v>
      </c>
      <c r="I76" s="3"/>
      <c r="J76" s="3"/>
      <c r="K76" s="3">
        <f t="shared" si="3"/>
        <v>179377832.61200935</v>
      </c>
      <c r="L76" s="27">
        <f t="shared" si="5"/>
        <v>454.91302754052464</v>
      </c>
      <c r="M76" s="27">
        <f t="shared" si="5"/>
        <v>445.5628546470899</v>
      </c>
      <c r="N76" s="3"/>
      <c r="O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0"/>
      <c r="AM76" s="10"/>
      <c r="AN76" s="10"/>
      <c r="AP76" s="15"/>
    </row>
    <row r="77" spans="1:42" ht="15">
      <c r="A77" s="4">
        <v>2522</v>
      </c>
      <c r="B77" s="8">
        <v>75</v>
      </c>
      <c r="C77" s="4" t="s">
        <v>97</v>
      </c>
      <c r="D77" s="3">
        <v>1828559</v>
      </c>
      <c r="E77" s="3">
        <f>SUM('D1'!D78:AH78)-SUM('D1'!AD78:AE78)</f>
        <v>120342.2065542445</v>
      </c>
      <c r="F77" s="28">
        <f t="shared" si="4"/>
        <v>0.06581259152931052</v>
      </c>
      <c r="G77" s="28">
        <v>2.7654557567970244</v>
      </c>
      <c r="H77" s="28">
        <v>2.644559511805702</v>
      </c>
      <c r="I77" s="3"/>
      <c r="J77" s="3"/>
      <c r="K77" s="3">
        <f t="shared" si="3"/>
        <v>5037584.937463951</v>
      </c>
      <c r="L77" s="27">
        <f t="shared" si="5"/>
        <v>115.76336070740183</v>
      </c>
      <c r="M77" s="27">
        <f t="shared" si="5"/>
        <v>110.70258344394259</v>
      </c>
      <c r="N77" s="3"/>
      <c r="O77" s="3"/>
      <c r="P77" s="3"/>
      <c r="Q77" s="3"/>
      <c r="R77" s="3"/>
      <c r="S77" s="3"/>
      <c r="T77" s="3"/>
      <c r="U77" s="3"/>
      <c r="V77" s="3"/>
      <c r="W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0"/>
      <c r="AM77" s="10"/>
      <c r="AN77" s="10"/>
      <c r="AP77" s="15"/>
    </row>
    <row r="78" spans="1:42" ht="15">
      <c r="A78" s="4">
        <v>2523</v>
      </c>
      <c r="B78" s="8">
        <v>76</v>
      </c>
      <c r="C78" s="4" t="s">
        <v>98</v>
      </c>
      <c r="D78" s="3">
        <v>1651839</v>
      </c>
      <c r="E78" s="3">
        <f>SUM('D1'!D79:AH79)-SUM('D1'!AD79:AE79)</f>
        <v>362653.33177049237</v>
      </c>
      <c r="F78" s="28">
        <f t="shared" si="4"/>
        <v>0.21954520493249788</v>
      </c>
      <c r="G78" s="28">
        <v>1.6989248353446902</v>
      </c>
      <c r="H78" s="28">
        <v>1.5886251056341478</v>
      </c>
      <c r="I78" s="3"/>
      <c r="J78" s="3"/>
      <c r="K78" s="3">
        <f t="shared" si="3"/>
        <v>15180849.794578694</v>
      </c>
      <c r="L78" s="27">
        <f t="shared" si="5"/>
        <v>71.1178430699464</v>
      </c>
      <c r="M78" s="27">
        <f t="shared" si="5"/>
        <v>66.50064123439824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0"/>
      <c r="AM78" s="10"/>
      <c r="AN78" s="10"/>
      <c r="AP78" s="15"/>
    </row>
    <row r="79" spans="1:42" ht="15">
      <c r="A79" s="4">
        <v>2531</v>
      </c>
      <c r="B79" s="8">
        <v>77</v>
      </c>
      <c r="C79" s="4" t="s">
        <v>99</v>
      </c>
      <c r="D79" s="3">
        <v>840472</v>
      </c>
      <c r="E79" s="3">
        <f>SUM('D1'!D80:AH80)-SUM('D1'!AD80:AE80)</f>
        <v>1328155.5540730713</v>
      </c>
      <c r="F79" s="28">
        <f t="shared" si="4"/>
        <v>1.5802496145892682</v>
      </c>
      <c r="G79" s="28">
        <v>2.5093956753308184</v>
      </c>
      <c r="H79" s="28">
        <v>2.365690913514857</v>
      </c>
      <c r="I79" s="3"/>
      <c r="J79" s="3"/>
      <c r="K79" s="3">
        <f t="shared" si="3"/>
        <v>55597255.5712758</v>
      </c>
      <c r="L79" s="27">
        <f t="shared" si="5"/>
        <v>105.04455766718571</v>
      </c>
      <c r="M79" s="27">
        <f t="shared" si="5"/>
        <v>99.02900448518866</v>
      </c>
      <c r="N79" s="3"/>
      <c r="O79" s="3"/>
      <c r="P79" s="3"/>
      <c r="Q79" s="3"/>
      <c r="R79" s="3"/>
      <c r="S79" s="3"/>
      <c r="T79" s="3"/>
      <c r="U79" s="3"/>
      <c r="V79" s="3"/>
      <c r="W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0"/>
      <c r="AM79" s="10"/>
      <c r="AN79" s="10"/>
      <c r="AP79" s="15"/>
    </row>
    <row r="80" spans="1:42" ht="15">
      <c r="A80" s="4">
        <v>2599</v>
      </c>
      <c r="B80" s="8">
        <v>78</v>
      </c>
      <c r="C80" s="4" t="s">
        <v>100</v>
      </c>
      <c r="D80" s="3">
        <v>1835980</v>
      </c>
      <c r="E80" s="3">
        <f>SUM('D1'!D81:AH81)-SUM('D1'!AD81:AE81)</f>
        <v>1783480.924312486</v>
      </c>
      <c r="F80" s="28">
        <f t="shared" si="4"/>
        <v>0.9714054207085513</v>
      </c>
      <c r="G80" s="28">
        <v>2.2695882051204848</v>
      </c>
      <c r="H80" s="28">
        <v>2.081608990712778</v>
      </c>
      <c r="I80" s="3"/>
      <c r="J80" s="3"/>
      <c r="K80" s="3">
        <f t="shared" si="3"/>
        <v>74657403.23218283</v>
      </c>
      <c r="L80" s="27">
        <f t="shared" si="5"/>
        <v>95.00609706044605</v>
      </c>
      <c r="M80" s="27">
        <f t="shared" si="5"/>
        <v>87.13719315573226</v>
      </c>
      <c r="N80" s="3"/>
      <c r="O80" s="3"/>
      <c r="P80" s="3"/>
      <c r="Q80" s="3"/>
      <c r="R80" s="3"/>
      <c r="S80" s="3"/>
      <c r="T80" s="3"/>
      <c r="U80" s="3"/>
      <c r="V80" s="3"/>
      <c r="W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0"/>
      <c r="AM80" s="10"/>
      <c r="AN80" s="10"/>
      <c r="AP80" s="15"/>
    </row>
    <row r="81" spans="1:42" ht="15">
      <c r="A81" s="4">
        <v>2611</v>
      </c>
      <c r="B81" s="8">
        <v>79</v>
      </c>
      <c r="C81" s="4" t="s">
        <v>101</v>
      </c>
      <c r="D81" s="9">
        <v>4514100</v>
      </c>
      <c r="E81" s="3">
        <f>SUM('D1'!D82:AH82)-SUM('D1'!AD82:AE82)</f>
        <v>32103759.391272485</v>
      </c>
      <c r="F81" s="28">
        <f t="shared" si="4"/>
        <v>7.111884847759794</v>
      </c>
      <c r="G81" s="28">
        <v>12.322839381535246</v>
      </c>
      <c r="H81" s="28">
        <v>11.717304099106775</v>
      </c>
      <c r="I81" s="3"/>
      <c r="J81" s="3"/>
      <c r="K81" s="3">
        <f t="shared" si="3"/>
        <v>1343879419.9983618</v>
      </c>
      <c r="L81" s="27">
        <f t="shared" si="5"/>
        <v>515.8402179307561</v>
      </c>
      <c r="M81" s="27">
        <f t="shared" si="5"/>
        <v>490.4922082406591</v>
      </c>
      <c r="N81" s="3"/>
      <c r="O81" s="3"/>
      <c r="P81" s="3"/>
      <c r="Q81" s="3"/>
      <c r="R81" s="3"/>
      <c r="S81" s="3"/>
      <c r="T81" s="3"/>
      <c r="U81" s="3"/>
      <c r="V81" s="3"/>
      <c r="W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0"/>
      <c r="AM81" s="10"/>
      <c r="AN81" s="10"/>
      <c r="AP81" s="15"/>
    </row>
    <row r="82" spans="1:42" ht="15">
      <c r="A82" s="4">
        <v>2612</v>
      </c>
      <c r="B82" s="8">
        <v>80</v>
      </c>
      <c r="C82" s="4" t="s">
        <v>102</v>
      </c>
      <c r="D82" s="3">
        <v>0</v>
      </c>
      <c r="E82" s="3">
        <f>SUM('D1'!D83:AH83)-SUM('D1'!AD83:AE83)</f>
        <v>0</v>
      </c>
      <c r="F82" s="28">
        <f t="shared" si="4"/>
        <v>0</v>
      </c>
      <c r="G82" s="28">
        <v>0</v>
      </c>
      <c r="H82" s="28">
        <v>0</v>
      </c>
      <c r="I82" s="3"/>
      <c r="J82" s="3"/>
      <c r="K82" s="3">
        <f t="shared" si="3"/>
        <v>0</v>
      </c>
      <c r="L82" s="27">
        <f t="shared" si="5"/>
        <v>0</v>
      </c>
      <c r="M82" s="27">
        <f t="shared" si="5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0"/>
      <c r="AM82" s="10"/>
      <c r="AN82" s="10"/>
      <c r="AP82" s="15"/>
    </row>
    <row r="83" spans="1:42" ht="15">
      <c r="A83" s="4">
        <v>2621</v>
      </c>
      <c r="B83" s="8">
        <v>81</v>
      </c>
      <c r="C83" s="4" t="s">
        <v>103</v>
      </c>
      <c r="D83" s="3">
        <v>4538447</v>
      </c>
      <c r="E83" s="3">
        <f>SUM('D1'!D84:AH84)-SUM('D1'!AD84:AE84)</f>
        <v>3442257.0749833323</v>
      </c>
      <c r="F83" s="28">
        <f t="shared" si="4"/>
        <v>0.7584658529632123</v>
      </c>
      <c r="G83" s="28">
        <v>9.34432077010808</v>
      </c>
      <c r="H83" s="28">
        <v>8.689850441118036</v>
      </c>
      <c r="I83" s="3"/>
      <c r="J83" s="3"/>
      <c r="K83" s="3">
        <f t="shared" si="3"/>
        <v>144094602.28733978</v>
      </c>
      <c r="L83" s="27">
        <f t="shared" si="5"/>
        <v>391.15793959710925</v>
      </c>
      <c r="M83" s="27">
        <f t="shared" si="5"/>
        <v>363.7614843904215</v>
      </c>
      <c r="N83" s="3"/>
      <c r="O83" s="3"/>
      <c r="P83" s="3"/>
      <c r="Q83" s="3"/>
      <c r="R83" s="3"/>
      <c r="S83" s="3"/>
      <c r="T83" s="3"/>
      <c r="U83" s="3"/>
      <c r="V83" s="3"/>
      <c r="W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0"/>
      <c r="AM83" s="10"/>
      <c r="AN83" s="10"/>
      <c r="AP83" s="15"/>
    </row>
    <row r="84" spans="1:42" ht="15">
      <c r="A84" s="4">
        <v>2622</v>
      </c>
      <c r="B84" s="8">
        <v>82</v>
      </c>
      <c r="C84" s="4" t="s">
        <v>104</v>
      </c>
      <c r="D84" s="3">
        <v>822659</v>
      </c>
      <c r="E84" s="3">
        <f>SUM('D1'!D85:AH85)-SUM('D1'!AD85:AE85)</f>
        <v>490910.522222953</v>
      </c>
      <c r="F84" s="28">
        <f t="shared" si="4"/>
        <v>0.5967363418171477</v>
      </c>
      <c r="G84" s="28">
        <v>5.082485755114908</v>
      </c>
      <c r="H84" s="28">
        <v>4.6172735847050435</v>
      </c>
      <c r="I84" s="3"/>
      <c r="J84" s="3"/>
      <c r="K84" s="3">
        <f t="shared" si="3"/>
        <v>20549759.91551392</v>
      </c>
      <c r="L84" s="27">
        <f t="shared" si="5"/>
        <v>212.75539495198757</v>
      </c>
      <c r="M84" s="27">
        <f t="shared" si="5"/>
        <v>193.28138089254549</v>
      </c>
      <c r="N84" s="3"/>
      <c r="O84" s="3"/>
      <c r="P84" s="3"/>
      <c r="Q84" s="3"/>
      <c r="R84" s="3"/>
      <c r="S84" s="3"/>
      <c r="T84" s="3"/>
      <c r="U84" s="3"/>
      <c r="V84" s="3"/>
      <c r="W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0"/>
      <c r="AM84" s="10"/>
      <c r="AN84" s="10"/>
      <c r="AP84" s="15"/>
    </row>
    <row r="85" spans="1:42" ht="15">
      <c r="A85" s="4">
        <v>2623</v>
      </c>
      <c r="B85" s="8">
        <v>83</v>
      </c>
      <c r="C85" s="4" t="s">
        <v>105</v>
      </c>
      <c r="D85" s="3">
        <v>3888887</v>
      </c>
      <c r="E85" s="3">
        <f>SUM('D1'!D86:AH86)-SUM('D1'!AD86:AE86)</f>
        <v>2313277.584918078</v>
      </c>
      <c r="F85" s="28">
        <f t="shared" si="4"/>
        <v>0.5948430964741527</v>
      </c>
      <c r="G85" s="28">
        <v>5.096910157348428</v>
      </c>
      <c r="H85" s="28">
        <v>4.625939888775653</v>
      </c>
      <c r="I85" s="3"/>
      <c r="J85" s="3"/>
      <c r="K85" s="3">
        <f t="shared" si="3"/>
        <v>96834956.3434632</v>
      </c>
      <c r="L85" s="27">
        <f t="shared" si="5"/>
        <v>213.35920764168384</v>
      </c>
      <c r="M85" s="27">
        <f t="shared" si="5"/>
        <v>193.6441567140932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0"/>
      <c r="AM85" s="10"/>
      <c r="AN85" s="10"/>
      <c r="AP85" s="15"/>
    </row>
    <row r="86" spans="1:42" ht="15">
      <c r="A86" s="4">
        <v>2631</v>
      </c>
      <c r="B86" s="8">
        <v>84</v>
      </c>
      <c r="C86" s="4" t="s">
        <v>106</v>
      </c>
      <c r="D86" s="3">
        <v>1754181</v>
      </c>
      <c r="E86" s="3">
        <f>SUM('D1'!D87:AH87)-SUM('D1'!AD87:AE87)</f>
        <v>1856727.8913938752</v>
      </c>
      <c r="F86" s="28">
        <f t="shared" si="4"/>
        <v>1.0584585578078176</v>
      </c>
      <c r="G86" s="28">
        <v>3.5953797001411814</v>
      </c>
      <c r="H86" s="28">
        <v>3.382901843679766</v>
      </c>
      <c r="I86" s="3"/>
      <c r="J86" s="3"/>
      <c r="K86" s="3">
        <f t="shared" si="3"/>
        <v>77723557.8976933</v>
      </c>
      <c r="L86" s="27">
        <f t="shared" si="5"/>
        <v>150.50439193775992</v>
      </c>
      <c r="M86" s="27">
        <f t="shared" si="5"/>
        <v>141.60996262735685</v>
      </c>
      <c r="N86" s="3"/>
      <c r="O86" s="3"/>
      <c r="P86" s="3"/>
      <c r="Q86" s="3"/>
      <c r="R86" s="3"/>
      <c r="S86" s="3"/>
      <c r="T86" s="3"/>
      <c r="U86" s="3"/>
      <c r="V86" s="3"/>
      <c r="W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0"/>
      <c r="AM86" s="10"/>
      <c r="AN86" s="10"/>
      <c r="AP86" s="15"/>
    </row>
    <row r="87" spans="1:42" ht="15">
      <c r="A87" s="4">
        <v>2649</v>
      </c>
      <c r="B87" s="8">
        <v>85</v>
      </c>
      <c r="C87" s="4" t="s">
        <v>107</v>
      </c>
      <c r="D87" s="3">
        <v>1641264</v>
      </c>
      <c r="E87" s="3">
        <f>SUM('D1'!D88:AH88)-SUM('D1'!AD88:AE88)</f>
        <v>114799.6608510039</v>
      </c>
      <c r="F87" s="28">
        <f t="shared" si="4"/>
        <v>0.06994588369147431</v>
      </c>
      <c r="G87" s="28">
        <v>3.6810745206489797</v>
      </c>
      <c r="H87" s="28">
        <v>3.294433507803885</v>
      </c>
      <c r="I87" s="3"/>
      <c r="J87" s="3"/>
      <c r="K87" s="3">
        <f t="shared" si="3"/>
        <v>4805571.203053448</v>
      </c>
      <c r="L87" s="27">
        <f t="shared" si="5"/>
        <v>154.0916199716266</v>
      </c>
      <c r="M87" s="27">
        <f t="shared" si="5"/>
        <v>137.90663385342452</v>
      </c>
      <c r="N87" s="3"/>
      <c r="O87" s="3"/>
      <c r="P87" s="3"/>
      <c r="Q87" s="3"/>
      <c r="R87" s="3"/>
      <c r="S87" s="3"/>
      <c r="T87" s="3"/>
      <c r="U87" s="3"/>
      <c r="V87" s="3"/>
      <c r="W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0"/>
      <c r="AM87" s="10"/>
      <c r="AN87" s="10"/>
      <c r="AP87" s="15"/>
    </row>
    <row r="88" spans="1:42" ht="15">
      <c r="A88" s="4">
        <v>2711</v>
      </c>
      <c r="B88" s="8">
        <v>86</v>
      </c>
      <c r="C88" s="4" t="s">
        <v>108</v>
      </c>
      <c r="D88" s="3">
        <v>1414159</v>
      </c>
      <c r="E88" s="3">
        <f>SUM('D1'!D89:AH89)-SUM('D1'!AD89:AE89)</f>
        <v>748400.671683959</v>
      </c>
      <c r="F88" s="28">
        <f t="shared" si="4"/>
        <v>0.5292196080383882</v>
      </c>
      <c r="G88" s="28">
        <v>2.3969879113452985</v>
      </c>
      <c r="H88" s="28">
        <v>1.5391071729463126</v>
      </c>
      <c r="I88" s="3"/>
      <c r="J88" s="3"/>
      <c r="K88" s="3">
        <f t="shared" si="3"/>
        <v>31328426.31702636</v>
      </c>
      <c r="L88" s="27">
        <f t="shared" si="5"/>
        <v>100.33911246286988</v>
      </c>
      <c r="M88" s="27">
        <f t="shared" si="5"/>
        <v>64.42779581311912</v>
      </c>
      <c r="N88" s="3"/>
      <c r="O88" s="3"/>
      <c r="P88" s="3"/>
      <c r="Q88" s="3"/>
      <c r="R88" s="3"/>
      <c r="S88" s="3"/>
      <c r="T88" s="3"/>
      <c r="U88" s="3"/>
      <c r="V88" s="3"/>
      <c r="W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0"/>
      <c r="AM88" s="10"/>
      <c r="AN88" s="10"/>
      <c r="AP88" s="15"/>
    </row>
    <row r="89" spans="1:42" ht="15">
      <c r="A89" s="4">
        <v>2712</v>
      </c>
      <c r="B89" s="8">
        <v>87</v>
      </c>
      <c r="C89" s="4" t="s">
        <v>109</v>
      </c>
      <c r="D89" s="3">
        <v>0</v>
      </c>
      <c r="E89" s="3">
        <f>SUM('D1'!D90:AH90)-SUM('D1'!AD90:AE90)</f>
        <v>0</v>
      </c>
      <c r="F89" s="28">
        <f t="shared" si="4"/>
        <v>0</v>
      </c>
      <c r="G89" s="28">
        <v>0</v>
      </c>
      <c r="H89" s="28">
        <v>0</v>
      </c>
      <c r="I89" s="3"/>
      <c r="J89" s="3"/>
      <c r="K89" s="3">
        <f t="shared" si="3"/>
        <v>0</v>
      </c>
      <c r="L89" s="27">
        <f t="shared" si="5"/>
        <v>0</v>
      </c>
      <c r="M89" s="27">
        <f t="shared" si="5"/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0"/>
      <c r="AM89" s="10"/>
      <c r="AN89" s="10"/>
      <c r="AP89" s="15"/>
    </row>
    <row r="90" spans="1:42" ht="15">
      <c r="A90" s="4">
        <v>2721</v>
      </c>
      <c r="B90" s="8">
        <v>88</v>
      </c>
      <c r="C90" s="4" t="s">
        <v>110</v>
      </c>
      <c r="D90" s="3">
        <v>1309006</v>
      </c>
      <c r="E90" s="3">
        <f>SUM('D1'!D91:AH91)-SUM('D1'!AD91:AE91)</f>
        <v>125110.95429337636</v>
      </c>
      <c r="F90" s="28">
        <f t="shared" si="4"/>
        <v>0.09557706709776453</v>
      </c>
      <c r="G90" s="28">
        <v>1.3350285067333043</v>
      </c>
      <c r="H90" s="28">
        <v>0.925096759110741</v>
      </c>
      <c r="I90" s="3"/>
      <c r="J90" s="3"/>
      <c r="K90" s="3">
        <f t="shared" si="3"/>
        <v>5237207.102197881</v>
      </c>
      <c r="L90" s="27">
        <f t="shared" si="5"/>
        <v>55.88496080610948</v>
      </c>
      <c r="M90" s="27">
        <f t="shared" si="5"/>
        <v>38.725012884755174</v>
      </c>
      <c r="N90" s="3"/>
      <c r="O90" s="3"/>
      <c r="P90" s="3"/>
      <c r="Q90" s="3"/>
      <c r="R90" s="3"/>
      <c r="S90" s="3"/>
      <c r="T90" s="3"/>
      <c r="U90" s="3"/>
      <c r="V90" s="3"/>
      <c r="W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0"/>
      <c r="AM90" s="10"/>
      <c r="AN90" s="10"/>
      <c r="AP90" s="15"/>
    </row>
    <row r="91" spans="1:42" ht="15">
      <c r="A91" s="4">
        <v>2722</v>
      </c>
      <c r="B91" s="8">
        <v>89</v>
      </c>
      <c r="C91" s="4" t="s">
        <v>111</v>
      </c>
      <c r="D91" s="3">
        <v>3414599</v>
      </c>
      <c r="E91" s="3">
        <f>SUM('D1'!D92:AH92)-SUM('D1'!AD92:AE92)</f>
        <v>961783.8694148203</v>
      </c>
      <c r="F91" s="28">
        <f t="shared" si="4"/>
        <v>0.2816681752132008</v>
      </c>
      <c r="G91" s="28">
        <v>1.7733152582099727</v>
      </c>
      <c r="H91" s="28">
        <v>1.0634690234799113</v>
      </c>
      <c r="I91" s="3"/>
      <c r="J91" s="3"/>
      <c r="K91" s="3">
        <f t="shared" si="3"/>
        <v>40260753.66563908</v>
      </c>
      <c r="L91" s="27">
        <f t="shared" si="5"/>
        <v>74.23186336629855</v>
      </c>
      <c r="M91" s="27">
        <f t="shared" si="5"/>
        <v>44.51734505738082</v>
      </c>
      <c r="N91" s="3"/>
      <c r="O91" s="3"/>
      <c r="P91" s="3"/>
      <c r="Q91" s="3"/>
      <c r="R91" s="3"/>
      <c r="S91" s="3"/>
      <c r="T91" s="3"/>
      <c r="U91" s="3"/>
      <c r="V91" s="3"/>
      <c r="W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0"/>
      <c r="AM91" s="10"/>
      <c r="AN91" s="10"/>
      <c r="AP91" s="15"/>
    </row>
    <row r="92" spans="1:42" ht="15">
      <c r="A92" s="4">
        <v>2811</v>
      </c>
      <c r="B92" s="8">
        <v>90</v>
      </c>
      <c r="C92" s="4" t="s">
        <v>112</v>
      </c>
      <c r="D92" s="3">
        <v>2661728</v>
      </c>
      <c r="E92" s="3">
        <f>SUM('D1'!D93:AH93)-SUM('D1'!AD93:AE93)</f>
        <v>231869.20873312413</v>
      </c>
      <c r="F92" s="28">
        <f t="shared" si="4"/>
        <v>0.08711228522716226</v>
      </c>
      <c r="G92" s="28">
        <v>2.118575779191359</v>
      </c>
      <c r="H92" s="28">
        <v>1.888156225731607</v>
      </c>
      <c r="I92" s="3"/>
      <c r="J92" s="3"/>
      <c r="K92" s="3">
        <f t="shared" si="3"/>
        <v>9706161.012172943</v>
      </c>
      <c r="L92" s="27">
        <f t="shared" si="5"/>
        <v>88.68464140483987</v>
      </c>
      <c r="M92" s="27">
        <f t="shared" si="5"/>
        <v>79.03916368723793</v>
      </c>
      <c r="N92" s="3"/>
      <c r="O92" s="3"/>
      <c r="P92" s="3"/>
      <c r="Q92" s="3"/>
      <c r="R92" s="3"/>
      <c r="S92" s="3"/>
      <c r="T92" s="3"/>
      <c r="U92" s="3"/>
      <c r="V92" s="3"/>
      <c r="W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0"/>
      <c r="AM92" s="10"/>
      <c r="AN92" s="10"/>
      <c r="AP92" s="15"/>
    </row>
    <row r="93" spans="1:42" ht="15">
      <c r="A93" s="4">
        <v>2812</v>
      </c>
      <c r="B93" s="8">
        <v>91</v>
      </c>
      <c r="C93" s="4" t="s">
        <v>113</v>
      </c>
      <c r="D93" s="3">
        <v>2666250</v>
      </c>
      <c r="E93" s="3">
        <f>SUM('D1'!D94:AH94)-SUM('D1'!AD94:AE94)</f>
        <v>286327.77014068794</v>
      </c>
      <c r="F93" s="28">
        <f t="shared" si="4"/>
        <v>0.10738969344235834</v>
      </c>
      <c r="G93" s="28">
        <v>1.4021793647634389</v>
      </c>
      <c r="H93" s="28">
        <v>1.1633456273655498</v>
      </c>
      <c r="I93" s="3"/>
      <c r="J93" s="3"/>
      <c r="K93" s="3">
        <f t="shared" si="3"/>
        <v>11985823.621974267</v>
      </c>
      <c r="L93" s="27">
        <f t="shared" si="5"/>
        <v>58.69592929867993</v>
      </c>
      <c r="M93" s="27">
        <f t="shared" si="5"/>
        <v>48.6982296343356</v>
      </c>
      <c r="N93" s="3"/>
      <c r="O93" s="3"/>
      <c r="P93" s="3"/>
      <c r="Q93" s="3"/>
      <c r="R93" s="3"/>
      <c r="S93" s="3"/>
      <c r="T93" s="3"/>
      <c r="U93" s="3"/>
      <c r="V93" s="3"/>
      <c r="W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0"/>
      <c r="AM93" s="10"/>
      <c r="AN93" s="10"/>
      <c r="AP93" s="15"/>
    </row>
    <row r="94" spans="1:42" ht="15">
      <c r="A94" s="4">
        <v>2891</v>
      </c>
      <c r="B94" s="8">
        <v>92</v>
      </c>
      <c r="C94" s="4" t="s">
        <v>114</v>
      </c>
      <c r="D94" s="3">
        <v>960115</v>
      </c>
      <c r="E94" s="3">
        <f>SUM('D1'!D95:AH95)-SUM('D1'!AD95:AE95)</f>
        <v>87320.75783251089</v>
      </c>
      <c r="F94" s="28">
        <f t="shared" si="4"/>
        <v>0.09094822790239804</v>
      </c>
      <c r="G94" s="28">
        <v>1.6675635440608785</v>
      </c>
      <c r="H94" s="28">
        <v>1.4326252285540828</v>
      </c>
      <c r="I94" s="3"/>
      <c r="J94" s="3"/>
      <c r="K94" s="3">
        <f t="shared" si="3"/>
        <v>3655290.583247822</v>
      </c>
      <c r="L94" s="27">
        <f t="shared" si="5"/>
        <v>69.8050437361604</v>
      </c>
      <c r="M94" s="27">
        <f t="shared" si="5"/>
        <v>59.970408379888184</v>
      </c>
      <c r="N94" s="3"/>
      <c r="O94" s="3"/>
      <c r="P94" s="3"/>
      <c r="Q94" s="3"/>
      <c r="R94" s="3"/>
      <c r="S94" s="3"/>
      <c r="T94" s="3"/>
      <c r="U94" s="3"/>
      <c r="V94" s="3"/>
      <c r="W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0"/>
      <c r="AM94" s="10"/>
      <c r="AN94" s="10"/>
      <c r="AP94" s="15"/>
    </row>
    <row r="95" spans="1:42" ht="15">
      <c r="A95" s="4">
        <v>2899</v>
      </c>
      <c r="B95" s="8">
        <v>93</v>
      </c>
      <c r="C95" s="4" t="s">
        <v>115</v>
      </c>
      <c r="D95" s="3">
        <v>7164295</v>
      </c>
      <c r="E95" s="3">
        <f>SUM('D1'!D96:AH96)-SUM('D1'!AD96:AE96)</f>
        <v>1397053.1230048493</v>
      </c>
      <c r="F95" s="28">
        <f t="shared" si="4"/>
        <v>0.1950021771862897</v>
      </c>
      <c r="G95" s="28">
        <v>1.653309593633836</v>
      </c>
      <c r="H95" s="28">
        <v>1.4708372797972744</v>
      </c>
      <c r="I95" s="3"/>
      <c r="J95" s="3"/>
      <c r="K95" s="3">
        <f t="shared" si="3"/>
        <v>58481342.2555445</v>
      </c>
      <c r="L95" s="27">
        <f t="shared" si="5"/>
        <v>69.20836624430919</v>
      </c>
      <c r="M95" s="27">
        <f t="shared" si="5"/>
        <v>61.5699839509538</v>
      </c>
      <c r="N95" s="3"/>
      <c r="O95" s="3"/>
      <c r="P95" s="3"/>
      <c r="Q95" s="3"/>
      <c r="R95" s="3"/>
      <c r="S95" s="3"/>
      <c r="T95" s="3"/>
      <c r="U95" s="3"/>
      <c r="V95" s="3"/>
      <c r="W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0"/>
      <c r="AM95" s="10"/>
      <c r="AN95" s="10"/>
      <c r="AP95" s="15"/>
    </row>
    <row r="96" spans="1:42" ht="15">
      <c r="A96" s="4">
        <v>3011</v>
      </c>
      <c r="B96" s="8">
        <v>94</v>
      </c>
      <c r="C96" s="4" t="s">
        <v>116</v>
      </c>
      <c r="D96" s="3">
        <v>2010293</v>
      </c>
      <c r="E96" s="3">
        <f>SUM('D1'!D97:AH97)-SUM('D1'!AD97:AE97)</f>
        <v>152054.48763869063</v>
      </c>
      <c r="F96" s="28">
        <f t="shared" si="4"/>
        <v>0.07563797299134535</v>
      </c>
      <c r="G96" s="28">
        <v>1.1085342384872534</v>
      </c>
      <c r="H96" s="28">
        <v>0.947029749762473</v>
      </c>
      <c r="I96" s="3"/>
      <c r="J96" s="3"/>
      <c r="K96" s="3">
        <f t="shared" si="3"/>
        <v>6365076.879799409</v>
      </c>
      <c r="L96" s="27">
        <f t="shared" si="5"/>
        <v>46.403797490195664</v>
      </c>
      <c r="M96" s="27">
        <f t="shared" si="5"/>
        <v>39.643138839932</v>
      </c>
      <c r="N96" s="3"/>
      <c r="O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0"/>
      <c r="AM96" s="10"/>
      <c r="AN96" s="10"/>
      <c r="AP96" s="15"/>
    </row>
    <row r="97" spans="1:42" ht="15">
      <c r="A97" s="4">
        <v>3012</v>
      </c>
      <c r="B97" s="8">
        <v>95</v>
      </c>
      <c r="C97" s="4" t="s">
        <v>117</v>
      </c>
      <c r="D97" s="3">
        <v>1189626</v>
      </c>
      <c r="E97" s="3">
        <f>SUM('D1'!D98:AH98)-SUM('D1'!AD98:AE98)</f>
        <v>37584.13391173107</v>
      </c>
      <c r="F97" s="28">
        <f t="shared" si="4"/>
        <v>0.031593235110640716</v>
      </c>
      <c r="G97" s="28">
        <v>1.026571902773596</v>
      </c>
      <c r="H97" s="28">
        <v>0.8790897752226331</v>
      </c>
      <c r="I97" s="3"/>
      <c r="J97" s="3"/>
      <c r="K97" s="3">
        <f t="shared" si="3"/>
        <v>1573290.6376120183</v>
      </c>
      <c r="L97" s="27">
        <f t="shared" si="5"/>
        <v>42.972813136054114</v>
      </c>
      <c r="M97" s="27">
        <f t="shared" si="5"/>
        <v>36.79913753570703</v>
      </c>
      <c r="N97" s="3"/>
      <c r="O97" s="3"/>
      <c r="P97" s="3"/>
      <c r="Q97" s="3"/>
      <c r="R97" s="3"/>
      <c r="S97" s="3"/>
      <c r="T97" s="3"/>
      <c r="U97" s="3"/>
      <c r="V97" s="3"/>
      <c r="W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0"/>
      <c r="AM97" s="10"/>
      <c r="AN97" s="10"/>
      <c r="AP97" s="15"/>
    </row>
    <row r="98" spans="1:42" ht="15">
      <c r="A98" s="4">
        <v>3013</v>
      </c>
      <c r="B98" s="8">
        <v>96</v>
      </c>
      <c r="C98" s="4" t="s">
        <v>118</v>
      </c>
      <c r="D98" s="3">
        <v>1235862</v>
      </c>
      <c r="E98" s="3">
        <f>SUM('D1'!D99:AH99)-SUM('D1'!AD99:AE99)</f>
        <v>70066.00184848392</v>
      </c>
      <c r="F98" s="28">
        <f t="shared" si="4"/>
        <v>0.05669403367729077</v>
      </c>
      <c r="G98" s="28">
        <v>0.9784357122702592</v>
      </c>
      <c r="H98" s="28">
        <v>0.8230395641999274</v>
      </c>
      <c r="I98" s="3"/>
      <c r="J98" s="3"/>
      <c r="K98" s="3">
        <f t="shared" si="3"/>
        <v>2932997.870378461</v>
      </c>
      <c r="L98" s="27">
        <f t="shared" si="5"/>
        <v>40.95780813348918</v>
      </c>
      <c r="M98" s="27">
        <f t="shared" si="5"/>
        <v>34.45284767719106</v>
      </c>
      <c r="N98" s="3"/>
      <c r="O98" s="3"/>
      <c r="P98" s="3"/>
      <c r="Q98" s="3"/>
      <c r="R98" s="3"/>
      <c r="S98" s="3"/>
      <c r="T98" s="3"/>
      <c r="U98" s="3"/>
      <c r="V98" s="3"/>
      <c r="W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0"/>
      <c r="AM98" s="10"/>
      <c r="AN98" s="10"/>
      <c r="AP98" s="15"/>
    </row>
    <row r="99" spans="1:42" ht="15">
      <c r="A99" s="4">
        <v>3019</v>
      </c>
      <c r="B99" s="8">
        <v>97</v>
      </c>
      <c r="C99" s="4" t="s">
        <v>119</v>
      </c>
      <c r="D99" s="3">
        <v>4818207</v>
      </c>
      <c r="E99" s="3">
        <f>SUM('D1'!D100:AH100)-SUM('D1'!AD100:AE100)</f>
        <v>289350.90482647746</v>
      </c>
      <c r="F99" s="28">
        <f t="shared" si="4"/>
        <v>0.060053647513790394</v>
      </c>
      <c r="G99" s="28">
        <v>1.222198647148038</v>
      </c>
      <c r="H99" s="28">
        <v>1.0550009369712428</v>
      </c>
      <c r="I99" s="3"/>
      <c r="J99" s="3"/>
      <c r="K99" s="3">
        <f t="shared" si="3"/>
        <v>12112373.551488759</v>
      </c>
      <c r="L99" s="27">
        <f t="shared" si="5"/>
        <v>51.16184646894044</v>
      </c>
      <c r="M99" s="27">
        <f t="shared" si="5"/>
        <v>44.16286672208471</v>
      </c>
      <c r="N99" s="3"/>
      <c r="O99" s="3"/>
      <c r="P99" s="3"/>
      <c r="Q99" s="3"/>
      <c r="R99" s="3"/>
      <c r="S99" s="3"/>
      <c r="T99" s="3"/>
      <c r="U99" s="3"/>
      <c r="V99" s="3"/>
      <c r="W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0"/>
      <c r="AM99" s="10"/>
      <c r="AN99" s="10"/>
      <c r="AP99" s="15"/>
    </row>
    <row r="100" spans="1:42" ht="15">
      <c r="A100" s="4">
        <v>3021</v>
      </c>
      <c r="B100" s="8">
        <v>98</v>
      </c>
      <c r="C100" s="4" t="s">
        <v>120</v>
      </c>
      <c r="D100" s="3">
        <v>1926752</v>
      </c>
      <c r="E100" s="3">
        <f>SUM('D1'!D101:AH101)-SUM('D1'!AD101:AE101)</f>
        <v>121949.63005280116</v>
      </c>
      <c r="F100" s="28">
        <f t="shared" si="4"/>
        <v>0.06329285245470158</v>
      </c>
      <c r="G100" s="28">
        <v>1.049629174323116</v>
      </c>
      <c r="H100" s="28">
        <v>0.9164274860344042</v>
      </c>
      <c r="I100" s="3"/>
      <c r="J100" s="3"/>
      <c r="K100" s="3">
        <f t="shared" si="3"/>
        <v>5104872.488825283</v>
      </c>
      <c r="L100" s="27">
        <f t="shared" si="5"/>
        <v>43.938002051752804</v>
      </c>
      <c r="M100" s="27">
        <f t="shared" si="5"/>
        <v>38.362112779143175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0"/>
      <c r="AM100" s="10"/>
      <c r="AN100" s="10"/>
      <c r="AP100" s="15"/>
    </row>
    <row r="101" spans="1:42" ht="15">
      <c r="A101" s="4">
        <v>3022</v>
      </c>
      <c r="B101" s="8">
        <v>99</v>
      </c>
      <c r="C101" s="4" t="s">
        <v>121</v>
      </c>
      <c r="D101" s="3">
        <v>1030282</v>
      </c>
      <c r="E101" s="3">
        <f>SUM('D1'!D102:AH102)-SUM('D1'!AD102:AE102)</f>
        <v>23788.25622073846</v>
      </c>
      <c r="F101" s="28">
        <f t="shared" si="4"/>
        <v>0.02308907291473447</v>
      </c>
      <c r="G101" s="28">
        <v>0.7902973219565352</v>
      </c>
      <c r="H101" s="28">
        <v>0.6768581615394355</v>
      </c>
      <c r="I101" s="3"/>
      <c r="J101" s="3"/>
      <c r="K101" s="3">
        <f t="shared" si="3"/>
        <v>995788.2995282223</v>
      </c>
      <c r="L101" s="27">
        <f t="shared" si="5"/>
        <v>33.08224104576154</v>
      </c>
      <c r="M101" s="27">
        <f t="shared" si="5"/>
        <v>28.333621071121534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0"/>
      <c r="AM101" s="10"/>
      <c r="AN101" s="10"/>
      <c r="AP101" s="15"/>
    </row>
    <row r="102" spans="1:42" ht="15">
      <c r="A102" s="4">
        <v>3023</v>
      </c>
      <c r="B102" s="8">
        <v>100</v>
      </c>
      <c r="C102" s="4" t="s">
        <v>122</v>
      </c>
      <c r="D102" s="3">
        <v>772131</v>
      </c>
      <c r="E102" s="3">
        <f>SUM('D1'!D103:AH103)-SUM('D1'!AD103:AE103)</f>
        <v>21485.87506778055</v>
      </c>
      <c r="F102" s="28">
        <f t="shared" si="4"/>
        <v>0.027826722496286965</v>
      </c>
      <c r="G102" s="28">
        <v>0.8556514524737064</v>
      </c>
      <c r="H102" s="28">
        <v>0.7102764011946887</v>
      </c>
      <c r="I102" s="3"/>
      <c r="J102" s="3"/>
      <c r="K102" s="3">
        <f t="shared" si="3"/>
        <v>899409.4732748277</v>
      </c>
      <c r="L102" s="27">
        <f t="shared" si="5"/>
        <v>35.817997626275584</v>
      </c>
      <c r="M102" s="27">
        <f t="shared" si="5"/>
        <v>29.732525292210266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0"/>
      <c r="AM102" s="10"/>
      <c r="AN102" s="10"/>
      <c r="AP102" s="15"/>
    </row>
    <row r="103" spans="1:42" ht="15">
      <c r="A103" s="4">
        <v>3024</v>
      </c>
      <c r="B103" s="8">
        <v>101</v>
      </c>
      <c r="C103" s="4" t="s">
        <v>123</v>
      </c>
      <c r="D103" s="3">
        <v>2398222</v>
      </c>
      <c r="E103" s="3">
        <f>SUM('D1'!D104:AH104)-SUM('D1'!AD104:AE104)</f>
        <v>109980.7209602847</v>
      </c>
      <c r="F103" s="28">
        <f t="shared" si="4"/>
        <v>0.04585927447929537</v>
      </c>
      <c r="G103" s="28">
        <v>0.9623696980773093</v>
      </c>
      <c r="H103" s="28">
        <v>0.8434062439814762</v>
      </c>
      <c r="I103" s="3"/>
      <c r="J103" s="3"/>
      <c r="K103" s="3">
        <f t="shared" si="3"/>
        <v>4603847.969757997</v>
      </c>
      <c r="L103" s="27">
        <f t="shared" si="5"/>
        <v>40.285276746365206</v>
      </c>
      <c r="M103" s="27">
        <f t="shared" si="5"/>
        <v>35.30540707618658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0"/>
      <c r="AM103" s="10"/>
      <c r="AN103" s="10"/>
      <c r="AP103" s="15"/>
    </row>
    <row r="104" spans="1:42" ht="15">
      <c r="A104" s="4">
        <v>3029</v>
      </c>
      <c r="B104" s="8">
        <v>102</v>
      </c>
      <c r="C104" s="4" t="s">
        <v>124</v>
      </c>
      <c r="D104" s="3">
        <v>5482324</v>
      </c>
      <c r="E104" s="3">
        <f>SUM('D1'!D105:AH105)-SUM('D1'!AD105:AE105)</f>
        <v>223240.1818513179</v>
      </c>
      <c r="F104" s="28">
        <f t="shared" si="4"/>
        <v>0.040719990619182286</v>
      </c>
      <c r="G104" s="28">
        <v>0.9225050103437085</v>
      </c>
      <c r="H104" s="28">
        <v>0.7616708883355945</v>
      </c>
      <c r="I104" s="3"/>
      <c r="J104" s="3"/>
      <c r="K104" s="3">
        <f t="shared" si="3"/>
        <v>9344945.632387092</v>
      </c>
      <c r="L104" s="27">
        <f t="shared" si="5"/>
        <v>38.616520985492805</v>
      </c>
      <c r="M104" s="27">
        <f t="shared" si="5"/>
        <v>31.88392422117215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0"/>
      <c r="AM104" s="10"/>
      <c r="AN104" s="10"/>
      <c r="AP104" s="15"/>
    </row>
    <row r="105" spans="1:42" ht="15">
      <c r="A105" s="4">
        <v>3031</v>
      </c>
      <c r="B105" s="8">
        <v>103</v>
      </c>
      <c r="C105" s="4" t="s">
        <v>125</v>
      </c>
      <c r="D105" s="3">
        <v>3755616</v>
      </c>
      <c r="E105" s="3">
        <f>SUM('D1'!D106:AH106)-SUM('D1'!AD106:AE106)</f>
        <v>277079.76427253697</v>
      </c>
      <c r="F105" s="28">
        <f t="shared" si="4"/>
        <v>0.07377744803316871</v>
      </c>
      <c r="G105" s="28">
        <v>1.3659675327575302</v>
      </c>
      <c r="H105" s="28">
        <v>1.2055034151677253</v>
      </c>
      <c r="I105" s="3"/>
      <c r="J105" s="3"/>
      <c r="K105" s="3">
        <f t="shared" si="3"/>
        <v>11598697.472330533</v>
      </c>
      <c r="L105" s="27">
        <f t="shared" si="5"/>
        <v>57.18008390499659</v>
      </c>
      <c r="M105" s="27">
        <f t="shared" si="5"/>
        <v>50.46297571062857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10"/>
      <c r="AM105" s="10"/>
      <c r="AN105" s="10"/>
      <c r="AP105" s="15"/>
    </row>
    <row r="106" spans="1:42" ht="15">
      <c r="A106" s="4">
        <v>3111</v>
      </c>
      <c r="B106" s="8">
        <v>104</v>
      </c>
      <c r="C106" s="4" t="s">
        <v>126</v>
      </c>
      <c r="D106" s="3">
        <v>2425537</v>
      </c>
      <c r="E106" s="3">
        <f>SUM('D1'!D107:AH107)-SUM('D1'!AD107:AE107)</f>
        <v>70455.29255390086</v>
      </c>
      <c r="F106" s="28">
        <f t="shared" si="4"/>
        <v>0.029047296559030374</v>
      </c>
      <c r="G106" s="28">
        <v>0.8312359573745627</v>
      </c>
      <c r="H106" s="28">
        <v>0.6479988258402379</v>
      </c>
      <c r="I106" s="3"/>
      <c r="J106" s="3"/>
      <c r="K106" s="3">
        <f t="shared" si="3"/>
        <v>2949293.7739525666</v>
      </c>
      <c r="L106" s="27">
        <f t="shared" si="5"/>
        <v>34.79595279367788</v>
      </c>
      <c r="M106" s="27">
        <f t="shared" si="5"/>
        <v>27.12555484908528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L106" s="10"/>
      <c r="AM106" s="10"/>
      <c r="AN106" s="10"/>
      <c r="AP106" s="15"/>
    </row>
    <row r="107" spans="1:42" ht="15">
      <c r="A107" s="4">
        <v>3112</v>
      </c>
      <c r="B107" s="8">
        <v>105</v>
      </c>
      <c r="C107" s="4" t="s">
        <v>127</v>
      </c>
      <c r="D107" s="3">
        <v>1541821</v>
      </c>
      <c r="E107" s="3">
        <f>SUM('D1'!D108:AH108)-SUM('D1'!AD108:AE108)</f>
        <v>43645.13691002049</v>
      </c>
      <c r="F107" s="28">
        <f t="shared" si="4"/>
        <v>0.028307525263970647</v>
      </c>
      <c r="G107" s="28">
        <v>0.7842891259931686</v>
      </c>
      <c r="H107" s="28">
        <v>0.6373474095944333</v>
      </c>
      <c r="I107" s="3"/>
      <c r="J107" s="3"/>
      <c r="K107" s="3">
        <f t="shared" si="3"/>
        <v>1827007.2536219126</v>
      </c>
      <c r="L107" s="27">
        <f t="shared" si="5"/>
        <v>32.83073495863703</v>
      </c>
      <c r="M107" s="27">
        <f t="shared" si="5"/>
        <v>26.67968123932777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L107" s="10"/>
      <c r="AM107" s="10"/>
      <c r="AN107" s="10"/>
      <c r="AP107" s="15"/>
    </row>
    <row r="108" spans="1:42" ht="15">
      <c r="A108" s="4">
        <v>3211</v>
      </c>
      <c r="B108" s="8">
        <v>106</v>
      </c>
      <c r="C108" s="4" t="s">
        <v>128</v>
      </c>
      <c r="D108" s="3">
        <v>3996512</v>
      </c>
      <c r="E108" s="3">
        <f>SUM('D1'!D109:AH109)-SUM('D1'!AD109:AE109)</f>
        <v>45943.18109328259</v>
      </c>
      <c r="F108" s="28">
        <f t="shared" si="4"/>
        <v>0.011495819628036296</v>
      </c>
      <c r="G108" s="28">
        <v>0.8246537868892191</v>
      </c>
      <c r="H108" s="28">
        <v>0.6298819379398121</v>
      </c>
      <c r="I108" s="3"/>
      <c r="J108" s="3"/>
      <c r="K108" s="3">
        <f t="shared" si="3"/>
        <v>1923204.532155356</v>
      </c>
      <c r="L108" s="27">
        <f t="shared" si="5"/>
        <v>34.52041984607615</v>
      </c>
      <c r="M108" s="27">
        <f t="shared" si="5"/>
        <v>26.367172863129504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L108" s="10"/>
      <c r="AM108" s="10"/>
      <c r="AN108" s="10"/>
      <c r="AP108" s="15"/>
    </row>
    <row r="109" spans="1:42" ht="15">
      <c r="A109" s="4">
        <v>3212</v>
      </c>
      <c r="B109" s="8">
        <v>107</v>
      </c>
      <c r="C109" s="4" t="s">
        <v>339</v>
      </c>
      <c r="D109" s="3">
        <v>3527091</v>
      </c>
      <c r="E109" s="3">
        <f>SUM('D1'!D110:AH110)-SUM('D1'!AD110:AE110)</f>
        <v>66077.33106158004</v>
      </c>
      <c r="F109" s="28">
        <f t="shared" si="4"/>
        <v>0.018734229159831726</v>
      </c>
      <c r="G109" s="28">
        <v>0.9473598779228051</v>
      </c>
      <c r="H109" s="28">
        <v>0.7721585618192001</v>
      </c>
      <c r="I109" s="3"/>
      <c r="J109" s="3"/>
      <c r="K109" s="3">
        <f t="shared" si="3"/>
        <v>2766030.1169032715</v>
      </c>
      <c r="L109" s="27">
        <f t="shared" si="5"/>
        <v>39.65695816978758</v>
      </c>
      <c r="M109" s="27">
        <f t="shared" si="5"/>
        <v>32.322943477032624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L109" s="10"/>
      <c r="AM109" s="10"/>
      <c r="AN109" s="10"/>
      <c r="AP109" s="15"/>
    </row>
    <row r="110" spans="1:42" ht="15">
      <c r="A110" s="4">
        <v>3311</v>
      </c>
      <c r="B110" s="8">
        <v>108</v>
      </c>
      <c r="C110" s="4" t="s">
        <v>129</v>
      </c>
      <c r="D110" s="3">
        <v>7453468</v>
      </c>
      <c r="E110" s="3">
        <f>SUM('D1'!D111:AH111)-SUM('D1'!AD111:AE111)</f>
        <v>139075.25348449848</v>
      </c>
      <c r="F110" s="28">
        <f t="shared" si="4"/>
        <v>0.018659133370465732</v>
      </c>
      <c r="G110" s="28">
        <v>0.7253338519806282</v>
      </c>
      <c r="H110" s="28">
        <v>0.5105974432934042</v>
      </c>
      <c r="I110" s="3"/>
      <c r="J110" s="3"/>
      <c r="K110" s="3">
        <f t="shared" si="3"/>
        <v>5821759.648487848</v>
      </c>
      <c r="L110" s="27">
        <f t="shared" si="5"/>
        <v>30.36283771083508</v>
      </c>
      <c r="M110" s="27">
        <f t="shared" si="5"/>
        <v>21.373864274983543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L110" s="10"/>
      <c r="AM110" s="10"/>
      <c r="AN110" s="10"/>
      <c r="AP110" s="15"/>
    </row>
    <row r="111" spans="1:42" ht="15">
      <c r="A111" s="4">
        <v>3321</v>
      </c>
      <c r="B111" s="8">
        <v>109</v>
      </c>
      <c r="C111" s="4" t="s">
        <v>130</v>
      </c>
      <c r="D111" s="3">
        <v>5495750</v>
      </c>
      <c r="E111" s="3">
        <f>SUM('D1'!D112:AH112)-SUM('D1'!AD112:AE112)</f>
        <v>155266.31701225962</v>
      </c>
      <c r="F111" s="28">
        <f t="shared" si="4"/>
        <v>0.028252070602239842</v>
      </c>
      <c r="G111" s="28">
        <v>0.7684637226217583</v>
      </c>
      <c r="H111" s="28">
        <v>0.5954626393377891</v>
      </c>
      <c r="I111" s="3"/>
      <c r="J111" s="3"/>
      <c r="K111" s="3">
        <f t="shared" si="3"/>
        <v>6499525.663291693</v>
      </c>
      <c r="L111" s="27">
        <f t="shared" si="5"/>
        <v>32.16827566080811</v>
      </c>
      <c r="M111" s="27">
        <f t="shared" si="5"/>
        <v>24.926363813999522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L111" s="10"/>
      <c r="AM111" s="10"/>
      <c r="AN111" s="10"/>
      <c r="AP111" s="15"/>
    </row>
    <row r="112" spans="1:42" ht="15">
      <c r="A112" s="4">
        <v>3331</v>
      </c>
      <c r="B112" s="8">
        <v>110</v>
      </c>
      <c r="C112" s="4" t="s">
        <v>131</v>
      </c>
      <c r="D112" s="3">
        <v>2179074</v>
      </c>
      <c r="E112" s="3">
        <f>SUM('D1'!D113:AH113)-SUM('D1'!AD113:AE113)</f>
        <v>38953.9692836976</v>
      </c>
      <c r="F112" s="28">
        <f t="shared" si="4"/>
        <v>0.017876386613624687</v>
      </c>
      <c r="G112" s="28">
        <v>0.6747812326647268</v>
      </c>
      <c r="H112" s="28">
        <v>0.5152920518534898</v>
      </c>
      <c r="I112" s="3"/>
      <c r="J112" s="3"/>
      <c r="K112" s="3">
        <f t="shared" si="3"/>
        <v>1630632.6312002235</v>
      </c>
      <c r="L112" s="27">
        <f t="shared" si="5"/>
        <v>28.246679789961796</v>
      </c>
      <c r="M112" s="27">
        <f t="shared" si="5"/>
        <v>21.57038293661301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L112" s="10"/>
      <c r="AM112" s="10"/>
      <c r="AN112" s="10"/>
      <c r="AP112" s="15"/>
    </row>
    <row r="113" spans="1:42" ht="15">
      <c r="A113" s="4">
        <v>3332</v>
      </c>
      <c r="B113" s="8">
        <v>111</v>
      </c>
      <c r="C113" s="4" t="s">
        <v>132</v>
      </c>
      <c r="D113" s="3">
        <v>1507604</v>
      </c>
      <c r="E113" s="3">
        <f>SUM('D1'!D114:AH114)-SUM('D1'!AD114:AE114)</f>
        <v>15968.0733945854</v>
      </c>
      <c r="F113" s="28">
        <f t="shared" si="4"/>
        <v>0.010591689458627996</v>
      </c>
      <c r="G113" s="28">
        <v>0.6309728464969696</v>
      </c>
      <c r="H113" s="28">
        <v>0.466879250279731</v>
      </c>
      <c r="I113" s="3"/>
      <c r="J113" s="3"/>
      <c r="K113" s="3">
        <f t="shared" si="3"/>
        <v>668431.5363340422</v>
      </c>
      <c r="L113" s="27">
        <f t="shared" si="5"/>
        <v>26.412838840786396</v>
      </c>
      <c r="M113" s="27">
        <f t="shared" si="5"/>
        <v>19.54379885633468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L113" s="10"/>
      <c r="AM113" s="10"/>
      <c r="AN113" s="10"/>
      <c r="AP113" s="15"/>
    </row>
    <row r="114" spans="1:42" ht="15">
      <c r="A114" s="4">
        <v>3341</v>
      </c>
      <c r="B114" s="8">
        <v>112</v>
      </c>
      <c r="C114" s="4" t="s">
        <v>133</v>
      </c>
      <c r="D114" s="3">
        <v>6256723</v>
      </c>
      <c r="E114" s="3">
        <f>SUM('D1'!D115:AH115)-SUM('D1'!AD115:AE115)</f>
        <v>582333.5594025645</v>
      </c>
      <c r="F114" s="28">
        <f t="shared" si="4"/>
        <v>0.09307325246819534</v>
      </c>
      <c r="G114" s="28">
        <v>0.9032574398274517</v>
      </c>
      <c r="H114" s="28">
        <v>0.775221280652056</v>
      </c>
      <c r="I114" s="3"/>
      <c r="J114" s="3"/>
      <c r="K114" s="3">
        <f t="shared" si="3"/>
        <v>24376773.96337105</v>
      </c>
      <c r="L114" s="27">
        <f t="shared" si="5"/>
        <v>37.810808059897035</v>
      </c>
      <c r="M114" s="27">
        <f t="shared" si="5"/>
        <v>32.45115041873539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L114" s="10"/>
      <c r="AM114" s="10"/>
      <c r="AN114" s="10"/>
      <c r="AP114" s="15"/>
    </row>
    <row r="115" spans="1:42" ht="15">
      <c r="A115" s="4">
        <v>3359</v>
      </c>
      <c r="B115" s="8">
        <v>113</v>
      </c>
      <c r="C115" s="4" t="s">
        <v>134</v>
      </c>
      <c r="D115" s="3">
        <v>11556616</v>
      </c>
      <c r="E115" s="3">
        <f>SUM('D1'!D116:AH116)-SUM('D1'!AD116:AE116)</f>
        <v>471854.50971658016</v>
      </c>
      <c r="F115" s="28">
        <f t="shared" si="4"/>
        <v>0.040829816420012585</v>
      </c>
      <c r="G115" s="28">
        <v>0.8862118733607417</v>
      </c>
      <c r="H115" s="28">
        <v>0.7223429482496754</v>
      </c>
      <c r="I115" s="3"/>
      <c r="J115" s="3"/>
      <c r="K115" s="3">
        <f t="shared" si="3"/>
        <v>19752065.703990903</v>
      </c>
      <c r="L115" s="27">
        <f t="shared" si="5"/>
        <v>37.09727212481732</v>
      </c>
      <c r="M115" s="27">
        <f t="shared" si="5"/>
        <v>30.237636985205537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L115" s="10"/>
      <c r="AM115" s="10"/>
      <c r="AN115" s="10"/>
      <c r="AP115" s="15"/>
    </row>
    <row r="116" spans="1:42" ht="15">
      <c r="A116" s="4">
        <v>3411</v>
      </c>
      <c r="B116" s="8">
        <v>114</v>
      </c>
      <c r="C116" s="4" t="s">
        <v>135</v>
      </c>
      <c r="D116" s="3">
        <v>5001374</v>
      </c>
      <c r="E116" s="3">
        <f>SUM('D1'!D117:AH117)-SUM('D1'!AD117:AE117)</f>
        <v>177238.07402361784</v>
      </c>
      <c r="F116" s="28">
        <f t="shared" si="4"/>
        <v>0.035437876476267886</v>
      </c>
      <c r="G116" s="28">
        <v>0.959253747242049</v>
      </c>
      <c r="H116" s="28">
        <v>0.7926214204382506</v>
      </c>
      <c r="I116" s="3"/>
      <c r="J116" s="3"/>
      <c r="K116" s="3">
        <f t="shared" si="3"/>
        <v>7419274.397665654</v>
      </c>
      <c r="L116" s="27">
        <f t="shared" si="5"/>
        <v>40.15484148642579</v>
      </c>
      <c r="M116" s="27">
        <f t="shared" si="5"/>
        <v>33.17952897025539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L116" s="10"/>
      <c r="AM116" s="10"/>
      <c r="AN116" s="10"/>
      <c r="AP116" s="15"/>
    </row>
    <row r="117" spans="1:42" ht="15">
      <c r="A117" s="4">
        <v>3421</v>
      </c>
      <c r="B117" s="8">
        <v>115</v>
      </c>
      <c r="C117" s="4" t="s">
        <v>136</v>
      </c>
      <c r="D117" s="3">
        <v>6428590</v>
      </c>
      <c r="E117" s="3">
        <f>SUM('D1'!D118:AH118)-SUM('D1'!AD118:AE118)</f>
        <v>569215.3468597597</v>
      </c>
      <c r="F117" s="28">
        <f t="shared" si="4"/>
        <v>0.08854435371671854</v>
      </c>
      <c r="G117" s="28">
        <v>1.103397473193264</v>
      </c>
      <c r="H117" s="28">
        <v>0.8683559545265522</v>
      </c>
      <c r="I117" s="3"/>
      <c r="J117" s="3"/>
      <c r="K117" s="3">
        <f t="shared" si="3"/>
        <v>23827639.02722297</v>
      </c>
      <c r="L117" s="27">
        <f t="shared" si="5"/>
        <v>46.18876992660663</v>
      </c>
      <c r="M117" s="27">
        <f t="shared" si="5"/>
        <v>36.34981443445874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L117" s="10"/>
      <c r="AM117" s="10"/>
      <c r="AN117" s="10"/>
      <c r="AP117" s="15"/>
    </row>
    <row r="118" spans="1:42" s="8" customFormat="1" ht="15">
      <c r="A118" s="8">
        <v>3511</v>
      </c>
      <c r="B118" s="8">
        <v>116</v>
      </c>
      <c r="C118" s="8" t="s">
        <v>137</v>
      </c>
      <c r="D118" s="9">
        <v>12180299</v>
      </c>
      <c r="E118" s="9">
        <f>SUM('D1'!D119:AH119)-SUM('D1'!AD119:AE119)</f>
        <v>249657.7702832621</v>
      </c>
      <c r="F118" s="48">
        <f t="shared" si="4"/>
        <v>0.020496850716329878</v>
      </c>
      <c r="G118" s="48">
        <v>1.1095627426501904</v>
      </c>
      <c r="H118" s="48">
        <v>0.9343611738901838</v>
      </c>
      <c r="I118" s="9"/>
      <c r="J118" s="9"/>
      <c r="K118" s="9">
        <f t="shared" si="3"/>
        <v>10450799.092942493</v>
      </c>
      <c r="L118" s="27">
        <f t="shared" si="5"/>
        <v>46.446851188708294</v>
      </c>
      <c r="M118" s="27">
        <f t="shared" si="5"/>
        <v>39.11282591963004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1"/>
      <c r="AM118" s="11"/>
      <c r="AN118" s="11"/>
      <c r="AP118" s="16"/>
    </row>
    <row r="119" spans="1:42" s="8" customFormat="1" ht="15">
      <c r="A119" s="8">
        <v>3521</v>
      </c>
      <c r="B119" s="8">
        <v>117</v>
      </c>
      <c r="C119" s="8" t="s">
        <v>138</v>
      </c>
      <c r="D119" s="9">
        <v>2364251</v>
      </c>
      <c r="E119" s="9">
        <f>SUM('D1'!D120:AH120)-SUM('D1'!AD120:AE120)</f>
        <v>97695.0693798479</v>
      </c>
      <c r="F119" s="48">
        <f t="shared" si="4"/>
        <v>0.04132178409984723</v>
      </c>
      <c r="G119" s="48">
        <v>1.169686084513105</v>
      </c>
      <c r="H119" s="48">
        <v>0.9877615343801315</v>
      </c>
      <c r="I119" s="9"/>
      <c r="J119" s="9"/>
      <c r="K119" s="9">
        <f t="shared" si="3"/>
        <v>4089564.451775123</v>
      </c>
      <c r="L119" s="27">
        <f t="shared" si="5"/>
        <v>48.96364434076083</v>
      </c>
      <c r="M119" s="27">
        <f t="shared" si="5"/>
        <v>41.34819170991949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1"/>
      <c r="AM119" s="11"/>
      <c r="AN119" s="11"/>
      <c r="AP119" s="16"/>
    </row>
    <row r="120" spans="1:42" s="8" customFormat="1" ht="15">
      <c r="A120" s="8">
        <v>3531</v>
      </c>
      <c r="B120" s="8">
        <v>118</v>
      </c>
      <c r="C120" s="8" t="s">
        <v>139</v>
      </c>
      <c r="D120" s="9">
        <v>629861</v>
      </c>
      <c r="E120" s="9">
        <f>SUM('D1'!D121:AH121)-SUM('D1'!AD121:AE121)</f>
        <v>19815.277111648582</v>
      </c>
      <c r="F120" s="48">
        <f t="shared" si="4"/>
        <v>0.03145976193421816</v>
      </c>
      <c r="G120" s="48">
        <v>1.1016637366360646</v>
      </c>
      <c r="H120" s="48">
        <v>0.929288563559813</v>
      </c>
      <c r="I120" s="9"/>
      <c r="J120" s="9"/>
      <c r="K120" s="9">
        <f t="shared" si="3"/>
        <v>829477.4075321654</v>
      </c>
      <c r="L120" s="27">
        <f t="shared" si="5"/>
        <v>46.11619484745398</v>
      </c>
      <c r="M120" s="27">
        <f t="shared" si="5"/>
        <v>38.90048391489555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1"/>
      <c r="AM120" s="11"/>
      <c r="AN120" s="11"/>
      <c r="AP120" s="16"/>
    </row>
    <row r="121" spans="1:42" s="8" customFormat="1" ht="15">
      <c r="A121" s="8">
        <v>3541</v>
      </c>
      <c r="B121" s="8">
        <v>119</v>
      </c>
      <c r="C121" s="8" t="s">
        <v>140</v>
      </c>
      <c r="D121" s="9">
        <v>22101696</v>
      </c>
      <c r="E121" s="9">
        <f>SUM('D1'!D122:AH122)-SUM('D1'!AD122:AE122)</f>
        <v>1779983.9221435254</v>
      </c>
      <c r="F121" s="48">
        <f t="shared" si="4"/>
        <v>0.08053607841423235</v>
      </c>
      <c r="G121" s="48">
        <v>1.2281116149268498</v>
      </c>
      <c r="H121" s="48">
        <v>1.0460159225001058</v>
      </c>
      <c r="I121" s="9"/>
      <c r="J121" s="9"/>
      <c r="K121" s="9">
        <f t="shared" si="3"/>
        <v>74511016.97288904</v>
      </c>
      <c r="L121" s="27">
        <f t="shared" si="5"/>
        <v>51.4093662566454</v>
      </c>
      <c r="M121" s="27">
        <f t="shared" si="5"/>
        <v>43.78674952381567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1"/>
      <c r="AM121" s="11"/>
      <c r="AN121" s="11"/>
      <c r="AP121" s="16"/>
    </row>
    <row r="122" spans="1:42" s="8" customFormat="1" ht="15">
      <c r="A122" s="8">
        <v>3611</v>
      </c>
      <c r="B122" s="8">
        <v>120</v>
      </c>
      <c r="C122" s="8" t="s">
        <v>141</v>
      </c>
      <c r="D122" s="9">
        <v>2160219</v>
      </c>
      <c r="E122" s="9">
        <f>SUM('D1'!D123:AH123)-SUM('D1'!AD123:AE123)</f>
        <v>111521.73006878316</v>
      </c>
      <c r="F122" s="48">
        <f t="shared" si="4"/>
        <v>0.051625196366101384</v>
      </c>
      <c r="G122" s="48">
        <v>1.8248698402118126</v>
      </c>
      <c r="H122" s="48">
        <v>1.604367118066075</v>
      </c>
      <c r="I122" s="9"/>
      <c r="J122" s="9"/>
      <c r="K122" s="9">
        <f t="shared" si="3"/>
        <v>4668355.381544297</v>
      </c>
      <c r="L122" s="27">
        <f t="shared" si="5"/>
        <v>76.38996394618658</v>
      </c>
      <c r="M122" s="27">
        <f t="shared" si="5"/>
        <v>67.15960974580493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1"/>
      <c r="AM122" s="11"/>
      <c r="AN122" s="11"/>
      <c r="AP122" s="16"/>
    </row>
    <row r="123" spans="1:42" s="8" customFormat="1" ht="15">
      <c r="A123" s="8">
        <v>3621</v>
      </c>
      <c r="B123" s="8">
        <v>121</v>
      </c>
      <c r="C123" s="8" t="s">
        <v>142</v>
      </c>
      <c r="D123" s="9">
        <v>814779</v>
      </c>
      <c r="E123" s="9">
        <f>SUM('D1'!D124:AH124)-SUM('D1'!AD124:AE124)</f>
        <v>185455.5136934321</v>
      </c>
      <c r="F123" s="48">
        <f t="shared" si="4"/>
        <v>0.22761449877013532</v>
      </c>
      <c r="G123" s="48">
        <v>1.5949916430162128</v>
      </c>
      <c r="H123" s="48">
        <v>1.4160506965243322</v>
      </c>
      <c r="I123" s="9"/>
      <c r="J123" s="9"/>
      <c r="K123" s="9">
        <f t="shared" si="3"/>
        <v>7763260.530963914</v>
      </c>
      <c r="L123" s="27">
        <f t="shared" si="5"/>
        <v>66.76714767248018</v>
      </c>
      <c r="M123" s="27">
        <f t="shared" si="5"/>
        <v>59.276590181856804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1"/>
      <c r="AM123" s="11"/>
      <c r="AN123" s="11"/>
      <c r="AP123" s="16"/>
    </row>
    <row r="124" spans="1:42" s="8" customFormat="1" ht="15">
      <c r="A124" s="8">
        <v>3622</v>
      </c>
      <c r="B124" s="8">
        <v>122</v>
      </c>
      <c r="C124" s="8" t="s">
        <v>143</v>
      </c>
      <c r="D124" s="9">
        <v>1464293</v>
      </c>
      <c r="E124" s="9">
        <f>SUM('D1'!D125:AH125)-SUM('D1'!AD125:AE125)</f>
        <v>46294.81711456335</v>
      </c>
      <c r="F124" s="48">
        <f t="shared" si="4"/>
        <v>0.03161581535564491</v>
      </c>
      <c r="G124" s="48">
        <v>0.5323925710140267</v>
      </c>
      <c r="H124" s="48">
        <v>0.38259362170185257</v>
      </c>
      <c r="I124" s="9"/>
      <c r="J124" s="9"/>
      <c r="K124" s="9">
        <f t="shared" si="3"/>
        <v>1937924.1918241791</v>
      </c>
      <c r="L124" s="27">
        <f t="shared" si="5"/>
        <v>22.286219218932665</v>
      </c>
      <c r="M124" s="27">
        <f t="shared" si="5"/>
        <v>16.0155603012504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1"/>
      <c r="AM124" s="11"/>
      <c r="AN124" s="11"/>
      <c r="AP124" s="16"/>
    </row>
    <row r="125" spans="1:42" s="8" customFormat="1" ht="15">
      <c r="A125" s="8">
        <v>3629</v>
      </c>
      <c r="B125" s="8">
        <v>123</v>
      </c>
      <c r="C125" s="8" t="s">
        <v>144</v>
      </c>
      <c r="D125" s="9">
        <v>952074</v>
      </c>
      <c r="E125" s="9">
        <f>SUM('D1'!D126:AH126)-SUM('D1'!AD126:AE126)</f>
        <v>47992.20601091033</v>
      </c>
      <c r="F125" s="48">
        <f t="shared" si="4"/>
        <v>0.050408062830105994</v>
      </c>
      <c r="G125" s="48">
        <v>1.0843744254117376</v>
      </c>
      <c r="H125" s="48">
        <v>0.9264662748367914</v>
      </c>
      <c r="I125" s="9"/>
      <c r="J125" s="9"/>
      <c r="K125" s="9">
        <f t="shared" si="3"/>
        <v>2008977.7397197117</v>
      </c>
      <c r="L125" s="27">
        <f t="shared" si="5"/>
        <v>45.392455634948035</v>
      </c>
      <c r="M125" s="27">
        <f t="shared" si="5"/>
        <v>38.782341497805504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1"/>
      <c r="AM125" s="11"/>
      <c r="AN125" s="11"/>
      <c r="AP125" s="16"/>
    </row>
    <row r="126" spans="1:42" s="8" customFormat="1" ht="15">
      <c r="A126" s="8">
        <v>3711</v>
      </c>
      <c r="B126" s="8">
        <v>124</v>
      </c>
      <c r="C126" s="8" t="s">
        <v>145</v>
      </c>
      <c r="D126" s="9">
        <v>1140608</v>
      </c>
      <c r="E126" s="9">
        <f>SUM('D1'!D127:AH127)-SUM('D1'!AD127:AE127)</f>
        <v>54250.3844419762</v>
      </c>
      <c r="F126" s="48">
        <f t="shared" si="4"/>
        <v>0.047562689760177204</v>
      </c>
      <c r="G126" s="48">
        <v>0.8218243038709292</v>
      </c>
      <c r="H126" s="48">
        <v>0.6818739973588767</v>
      </c>
      <c r="I126" s="9"/>
      <c r="J126" s="9"/>
      <c r="K126" s="9">
        <f t="shared" si="3"/>
        <v>2270948.2179333447</v>
      </c>
      <c r="L126" s="27">
        <f t="shared" si="5"/>
        <v>34.40197627218903</v>
      </c>
      <c r="M126" s="27">
        <f t="shared" si="5"/>
        <v>28.543586466441255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1"/>
      <c r="AM126" s="11"/>
      <c r="AN126" s="11"/>
      <c r="AP126" s="16"/>
    </row>
    <row r="127" spans="1:42" s="8" customFormat="1" ht="15">
      <c r="A127" s="8">
        <v>3712</v>
      </c>
      <c r="B127" s="8">
        <v>125</v>
      </c>
      <c r="C127" s="8" t="s">
        <v>146</v>
      </c>
      <c r="D127" s="9">
        <v>348277</v>
      </c>
      <c r="E127" s="9">
        <f>SUM('D1'!D128:AH128)-SUM('D1'!AD128:AE128)</f>
        <v>17304.274053243687</v>
      </c>
      <c r="F127" s="48">
        <f t="shared" si="4"/>
        <v>0.04968537702243814</v>
      </c>
      <c r="G127" s="48">
        <v>0.7706493319856359</v>
      </c>
      <c r="H127" s="48">
        <v>0.5901415099252064</v>
      </c>
      <c r="I127" s="9"/>
      <c r="J127" s="9"/>
      <c r="K127" s="9">
        <f t="shared" si="3"/>
        <v>724365.5640058074</v>
      </c>
      <c r="L127" s="27">
        <f t="shared" si="5"/>
        <v>32.25976636158471</v>
      </c>
      <c r="M127" s="27">
        <f t="shared" si="5"/>
        <v>24.703618676224103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1"/>
      <c r="AM127" s="11"/>
      <c r="AN127" s="11"/>
      <c r="AP127" s="16"/>
    </row>
    <row r="128" spans="1:42" s="8" customFormat="1" ht="15">
      <c r="A128" s="8">
        <v>3719</v>
      </c>
      <c r="B128" s="8">
        <v>126</v>
      </c>
      <c r="C128" s="8" t="s">
        <v>147</v>
      </c>
      <c r="D128" s="9">
        <v>2450049</v>
      </c>
      <c r="E128" s="9">
        <f>SUM('D1'!D129:AH129)-SUM('D1'!AD129:AE129)</f>
        <v>134497.740512599</v>
      </c>
      <c r="F128" s="48">
        <f t="shared" si="4"/>
        <v>0.05489593902513746</v>
      </c>
      <c r="G128" s="48">
        <v>0.7658703244913696</v>
      </c>
      <c r="H128" s="48">
        <v>0.6187592923154744</v>
      </c>
      <c r="I128" s="9"/>
      <c r="J128" s="9"/>
      <c r="K128" s="9">
        <f t="shared" si="3"/>
        <v>5630142.66672765</v>
      </c>
      <c r="L128" s="27">
        <f t="shared" si="5"/>
        <v>32.05971471837098</v>
      </c>
      <c r="M128" s="27">
        <f t="shared" si="5"/>
        <v>25.90157335597192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1"/>
      <c r="AM128" s="11"/>
      <c r="AN128" s="11"/>
      <c r="AP128" s="16"/>
    </row>
    <row r="129" spans="1:42" s="8" customFormat="1" ht="15">
      <c r="A129" s="8">
        <v>3911</v>
      </c>
      <c r="B129" s="8">
        <v>127</v>
      </c>
      <c r="C129" s="8" t="s">
        <v>148</v>
      </c>
      <c r="D129" s="9">
        <v>1223564</v>
      </c>
      <c r="E129" s="9">
        <f>SUM('D1'!D130:AH130)-SUM('D1'!AD130:AE130)</f>
        <v>55424.7666998402</v>
      </c>
      <c r="F129" s="48">
        <f t="shared" si="4"/>
        <v>0.04529780763396128</v>
      </c>
      <c r="G129" s="48">
        <v>1.0455331130219676</v>
      </c>
      <c r="H129" s="48">
        <v>0.8416900729084338</v>
      </c>
      <c r="I129" s="9"/>
      <c r="J129" s="9"/>
      <c r="K129" s="9">
        <f t="shared" si="3"/>
        <v>2320108.446438661</v>
      </c>
      <c r="L129" s="27">
        <f t="shared" si="5"/>
        <v>43.76653887765607</v>
      </c>
      <c r="M129" s="27">
        <f t="shared" si="5"/>
        <v>35.23356729698349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1"/>
      <c r="AM129" s="11"/>
      <c r="AN129" s="11"/>
      <c r="AP129" s="16"/>
    </row>
    <row r="130" spans="1:42" s="8" customFormat="1" ht="15">
      <c r="A130" s="8">
        <v>3919</v>
      </c>
      <c r="B130" s="8">
        <v>128</v>
      </c>
      <c r="C130" s="8" t="s">
        <v>149</v>
      </c>
      <c r="D130" s="9">
        <v>3920375</v>
      </c>
      <c r="E130" s="9">
        <f>SUM('D1'!D131:AH131)-SUM('D1'!AD131:AE131)</f>
        <v>222415.2548182757</v>
      </c>
      <c r="F130" s="48">
        <f t="shared" si="4"/>
        <v>0.056733158133667236</v>
      </c>
      <c r="G130" s="48">
        <v>0.9823666185752519</v>
      </c>
      <c r="H130" s="48">
        <v>0.7935600908289747</v>
      </c>
      <c r="I130" s="9"/>
      <c r="J130" s="9"/>
      <c r="K130" s="9">
        <f t="shared" si="3"/>
        <v>9310413.77432043</v>
      </c>
      <c r="L130" s="27">
        <f t="shared" si="5"/>
        <v>41.122357836869334</v>
      </c>
      <c r="M130" s="27">
        <f t="shared" si="5"/>
        <v>33.2188221821463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1"/>
      <c r="AM130" s="11"/>
      <c r="AN130" s="11"/>
      <c r="AP130" s="16"/>
    </row>
    <row r="131" spans="1:42" s="8" customFormat="1" ht="15">
      <c r="A131" s="8">
        <v>3921</v>
      </c>
      <c r="B131" s="8">
        <v>129</v>
      </c>
      <c r="C131" s="8" t="s">
        <v>150</v>
      </c>
      <c r="D131" s="9">
        <v>1564436</v>
      </c>
      <c r="E131" s="9">
        <f>SUM('D1'!D132:AH132)-SUM('D1'!AD132:AE132)</f>
        <v>137055.82504166407</v>
      </c>
      <c r="F131" s="48">
        <f t="shared" si="4"/>
        <v>0.08760717922731519</v>
      </c>
      <c r="G131" s="48">
        <v>1.75244602637509</v>
      </c>
      <c r="H131" s="48">
        <v>1.4396384564845606</v>
      </c>
      <c r="I131" s="9"/>
      <c r="J131" s="9"/>
      <c r="K131" s="9">
        <f aca="true" t="shared" si="6" ref="K131:K190">E131*$O$2*10</f>
        <v>5737225.364156579</v>
      </c>
      <c r="L131" s="27">
        <f t="shared" si="5"/>
        <v>73.35826688707445</v>
      </c>
      <c r="M131" s="27">
        <f t="shared" si="5"/>
        <v>60.26398560767195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1"/>
      <c r="AM131" s="11"/>
      <c r="AN131" s="11"/>
      <c r="AP131" s="16"/>
    </row>
    <row r="132" spans="1:42" s="8" customFormat="1" ht="15">
      <c r="A132" s="8">
        <v>4111</v>
      </c>
      <c r="B132" s="8">
        <v>130</v>
      </c>
      <c r="C132" s="8" t="s">
        <v>151</v>
      </c>
      <c r="D132" s="9">
        <v>22304591</v>
      </c>
      <c r="E132" s="9">
        <f>SUM('D1'!D133:AH133)-SUM('D1'!AD133:AE133)</f>
        <v>626956.4136645716</v>
      </c>
      <c r="F132" s="48">
        <f aca="true" t="shared" si="7" ref="F132:F190">IF(D132=0,0,E132/D132)</f>
        <v>0.028108850490222916</v>
      </c>
      <c r="G132" s="48">
        <v>0.7906946744048595</v>
      </c>
      <c r="H132" s="48">
        <v>0.6770049472146302</v>
      </c>
      <c r="I132" s="9"/>
      <c r="J132" s="9"/>
      <c r="K132" s="9">
        <f t="shared" si="6"/>
        <v>26244708.954205796</v>
      </c>
      <c r="L132" s="27">
        <f t="shared" si="5"/>
        <v>33.09887441792462</v>
      </c>
      <c r="M132" s="27">
        <f t="shared" si="5"/>
        <v>28.339765592878024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1"/>
      <c r="AM132" s="11"/>
      <c r="AN132" s="11"/>
      <c r="AP132" s="16"/>
    </row>
    <row r="133" spans="1:42" s="8" customFormat="1" ht="15">
      <c r="A133" s="8">
        <v>4112</v>
      </c>
      <c r="B133" s="8">
        <v>131</v>
      </c>
      <c r="C133" s="8" t="s">
        <v>152</v>
      </c>
      <c r="D133" s="9">
        <v>13621859</v>
      </c>
      <c r="E133" s="9">
        <f>SUM('D1'!D134:AH134)-SUM('D1'!AD134:AE134)</f>
        <v>634397.8656342308</v>
      </c>
      <c r="F133" s="48">
        <f t="shared" si="7"/>
        <v>0.04657204759161219</v>
      </c>
      <c r="G133" s="48">
        <v>0.8976936397639423</v>
      </c>
      <c r="H133" s="48">
        <v>0.7907783866335366</v>
      </c>
      <c r="I133" s="9"/>
      <c r="J133" s="9"/>
      <c r="K133" s="9">
        <f t="shared" si="6"/>
        <v>26556211.854381714</v>
      </c>
      <c r="L133" s="27">
        <f aca="true" t="shared" si="8" ref="L133:M190">G133*$O$2*10</f>
        <v>37.5779046073385</v>
      </c>
      <c r="M133" s="27">
        <f t="shared" si="8"/>
        <v>33.102378653673156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1"/>
      <c r="AM133" s="11"/>
      <c r="AN133" s="11"/>
      <c r="AP133" s="16"/>
    </row>
    <row r="134" spans="1:42" s="8" customFormat="1" ht="15">
      <c r="A134" s="8">
        <v>4121</v>
      </c>
      <c r="B134" s="8">
        <v>132</v>
      </c>
      <c r="C134" s="8" t="s">
        <v>153</v>
      </c>
      <c r="D134" s="9">
        <v>8979216</v>
      </c>
      <c r="E134" s="9">
        <f>SUM('D1'!D135:AH135)-SUM('D1'!AD135:AE135)</f>
        <v>522405.0578875161</v>
      </c>
      <c r="F134" s="48">
        <f t="shared" si="7"/>
        <v>0.05817936197185992</v>
      </c>
      <c r="G134" s="48">
        <v>0.8742931779006639</v>
      </c>
      <c r="H134" s="48">
        <v>0.7614104704775199</v>
      </c>
      <c r="I134" s="9"/>
      <c r="J134" s="9"/>
      <c r="K134" s="9">
        <f t="shared" si="6"/>
        <v>21868136.925700366</v>
      </c>
      <c r="L134" s="27">
        <f t="shared" si="8"/>
        <v>36.59834957351074</v>
      </c>
      <c r="M134" s="27">
        <f t="shared" si="8"/>
        <v>31.87302299942422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1"/>
      <c r="AM134" s="11"/>
      <c r="AN134" s="11"/>
      <c r="AP134" s="16"/>
    </row>
    <row r="135" spans="1:42" s="8" customFormat="1" ht="15">
      <c r="A135" s="8">
        <v>4131</v>
      </c>
      <c r="B135" s="8">
        <v>133</v>
      </c>
      <c r="C135" s="8" t="s">
        <v>154</v>
      </c>
      <c r="D135" s="9">
        <v>22132759</v>
      </c>
      <c r="E135" s="9">
        <f>SUM('D1'!D136:AH136)-SUM('D1'!AD136:AE136)</f>
        <v>2441868.0224798894</v>
      </c>
      <c r="F135" s="48">
        <f t="shared" si="7"/>
        <v>0.11032822534596294</v>
      </c>
      <c r="G135" s="48">
        <v>0.9867089102674401</v>
      </c>
      <c r="H135" s="48">
        <v>0.8943444532899211</v>
      </c>
      <c r="I135" s="9"/>
      <c r="J135" s="9"/>
      <c r="K135" s="9">
        <f t="shared" si="6"/>
        <v>102217816.35501942</v>
      </c>
      <c r="L135" s="27">
        <f t="shared" si="8"/>
        <v>41.30412833825018</v>
      </c>
      <c r="M135" s="27">
        <f t="shared" si="8"/>
        <v>37.43770598694274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1"/>
      <c r="AM135" s="11"/>
      <c r="AN135" s="11"/>
      <c r="AP135" s="16"/>
    </row>
    <row r="136" spans="1:42" s="8" customFormat="1" ht="15">
      <c r="A136" s="8">
        <v>4132</v>
      </c>
      <c r="B136" s="8">
        <v>134</v>
      </c>
      <c r="C136" s="8" t="s">
        <v>155</v>
      </c>
      <c r="D136" s="9">
        <v>10272104</v>
      </c>
      <c r="E136" s="9">
        <f>SUM('D1'!D137:AH137)-SUM('D1'!AD137:AE137)</f>
        <v>597560.997486744</v>
      </c>
      <c r="F136" s="48">
        <f t="shared" si="7"/>
        <v>0.058173184138979116</v>
      </c>
      <c r="G136" s="48">
        <v>0.9631160074400851</v>
      </c>
      <c r="H136" s="48">
        <v>0.8538018922598878</v>
      </c>
      <c r="I136" s="9"/>
      <c r="J136" s="9"/>
      <c r="K136" s="9">
        <f t="shared" si="6"/>
        <v>25014202.13529384</v>
      </c>
      <c r="L136" s="27">
        <f t="shared" si="8"/>
        <v>40.316517629445684</v>
      </c>
      <c r="M136" s="27">
        <f t="shared" si="8"/>
        <v>35.74057411094503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1"/>
      <c r="AM136" s="11"/>
      <c r="AN136" s="11"/>
      <c r="AP136" s="16"/>
    </row>
    <row r="137" spans="1:42" s="8" customFormat="1" ht="15">
      <c r="A137" s="8">
        <v>5111</v>
      </c>
      <c r="B137" s="8">
        <v>135</v>
      </c>
      <c r="C137" s="8" t="s">
        <v>156</v>
      </c>
      <c r="D137" s="9">
        <v>16737082</v>
      </c>
      <c r="E137" s="9">
        <f>SUM('D1'!D138:AH138)-SUM('D1'!AD138:AE138)</f>
        <v>165332235.0136081</v>
      </c>
      <c r="F137" s="48">
        <f t="shared" si="7"/>
        <v>9.878199498192583</v>
      </c>
      <c r="G137" s="48">
        <v>10.644613651917961</v>
      </c>
      <c r="H137" s="48">
        <v>10.49019525823431</v>
      </c>
      <c r="I137" s="9"/>
      <c r="J137" s="9"/>
      <c r="K137" s="9">
        <f t="shared" si="6"/>
        <v>6920890023.787142</v>
      </c>
      <c r="L137" s="27">
        <f t="shared" si="8"/>
        <v>445.5888497761118</v>
      </c>
      <c r="M137" s="27">
        <f t="shared" si="8"/>
        <v>439.1248186073173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1"/>
      <c r="AM137" s="11"/>
      <c r="AN137" s="11"/>
      <c r="AP137" s="16"/>
    </row>
    <row r="138" spans="1:42" s="8" customFormat="1" ht="15">
      <c r="A138" s="8">
        <v>5121</v>
      </c>
      <c r="B138" s="8">
        <v>136</v>
      </c>
      <c r="C138" s="8" t="s">
        <v>157</v>
      </c>
      <c r="D138" s="9">
        <v>2403476</v>
      </c>
      <c r="E138" s="9">
        <f>SUM('D1'!D139:AH139)-SUM('D1'!AD139:AE139)</f>
        <v>300428.7296407013</v>
      </c>
      <c r="F138" s="48">
        <f t="shared" si="7"/>
        <v>0.12499759916084094</v>
      </c>
      <c r="G138" s="48">
        <v>0.732025517638427</v>
      </c>
      <c r="H138" s="48">
        <v>0.5033601510342754</v>
      </c>
      <c r="I138" s="9"/>
      <c r="J138" s="9"/>
      <c r="K138" s="9">
        <f t="shared" si="6"/>
        <v>12576096.837124579</v>
      </c>
      <c r="L138" s="27">
        <f t="shared" si="8"/>
        <v>30.642954181103374</v>
      </c>
      <c r="M138" s="27">
        <f t="shared" si="8"/>
        <v>21.070907602370287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1"/>
      <c r="AM138" s="11"/>
      <c r="AN138" s="11"/>
      <c r="AP138" s="16"/>
    </row>
    <row r="139" spans="1:42" s="8" customFormat="1" ht="15">
      <c r="A139" s="8">
        <v>5122</v>
      </c>
      <c r="B139" s="8">
        <v>137</v>
      </c>
      <c r="C139" s="8" t="s">
        <v>158</v>
      </c>
      <c r="D139" s="9">
        <v>147637</v>
      </c>
      <c r="E139" s="9">
        <f>SUM('D1'!D140:AH140)-SUM('D1'!AD140:AE140)</f>
        <v>385407.6628136649</v>
      </c>
      <c r="F139" s="48">
        <f t="shared" si="7"/>
        <v>2.610508631397718</v>
      </c>
      <c r="G139" s="48">
        <v>4.392509416743489</v>
      </c>
      <c r="H139" s="48">
        <v>4.3030185351214625</v>
      </c>
      <c r="I139" s="9"/>
      <c r="J139" s="9"/>
      <c r="K139" s="9">
        <f t="shared" si="6"/>
        <v>16133357.469211418</v>
      </c>
      <c r="L139" s="27">
        <f t="shared" si="8"/>
        <v>183.8726404395908</v>
      </c>
      <c r="M139" s="27">
        <f t="shared" si="8"/>
        <v>180.12650738945197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1"/>
      <c r="AM139" s="11"/>
      <c r="AN139" s="11"/>
      <c r="AP139" s="16"/>
    </row>
    <row r="140" spans="1:42" s="8" customFormat="1" ht="15">
      <c r="A140" s="8">
        <v>5211</v>
      </c>
      <c r="B140" s="8">
        <v>138</v>
      </c>
      <c r="C140" s="8" t="s">
        <v>159</v>
      </c>
      <c r="D140" s="9">
        <v>4332450</v>
      </c>
      <c r="E140" s="9">
        <f>SUM('D1'!D141:AH141)-SUM('D1'!AD141:AE141)</f>
        <v>1539911.066380343</v>
      </c>
      <c r="F140" s="48">
        <f t="shared" si="7"/>
        <v>0.35543654661458135</v>
      </c>
      <c r="G140" s="48">
        <v>1.5847575095043156</v>
      </c>
      <c r="H140" s="48">
        <v>1.5204508349468648</v>
      </c>
      <c r="I140" s="9"/>
      <c r="J140" s="9"/>
      <c r="K140" s="9">
        <f t="shared" si="6"/>
        <v>64461447.194214344</v>
      </c>
      <c r="L140" s="27">
        <f t="shared" si="8"/>
        <v>66.33874172660539</v>
      </c>
      <c r="M140" s="27">
        <f t="shared" si="8"/>
        <v>63.64683217629323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1"/>
      <c r="AM140" s="11"/>
      <c r="AN140" s="11"/>
      <c r="AP140" s="16"/>
    </row>
    <row r="141" spans="1:42" s="8" customFormat="1" ht="15">
      <c r="A141" s="8">
        <v>5212</v>
      </c>
      <c r="B141" s="8">
        <v>139</v>
      </c>
      <c r="C141" s="8" t="s">
        <v>160</v>
      </c>
      <c r="D141" s="9">
        <v>3383725</v>
      </c>
      <c r="E141" s="9">
        <f>SUM('D1'!D142:AH142)-SUM('D1'!AD142:AE142)</f>
        <v>824593.809207391</v>
      </c>
      <c r="F141" s="48">
        <f t="shared" si="7"/>
        <v>0.2436940972470845</v>
      </c>
      <c r="G141" s="48">
        <v>0.754010391109007</v>
      </c>
      <c r="H141" s="48">
        <v>0.7105262867096293</v>
      </c>
      <c r="I141" s="9"/>
      <c r="J141" s="9"/>
      <c r="K141" s="9">
        <f t="shared" si="6"/>
        <v>34517909.15032599</v>
      </c>
      <c r="L141" s="27">
        <f t="shared" si="8"/>
        <v>31.563251977018588</v>
      </c>
      <c r="M141" s="27">
        <f t="shared" si="8"/>
        <v>29.742985624808433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1"/>
      <c r="AM141" s="11"/>
      <c r="AN141" s="11"/>
      <c r="AP141" s="16"/>
    </row>
    <row r="142" spans="1:42" s="8" customFormat="1" ht="15">
      <c r="A142" s="8">
        <v>6111</v>
      </c>
      <c r="B142" s="8">
        <v>140</v>
      </c>
      <c r="C142" s="8" t="s">
        <v>161</v>
      </c>
      <c r="D142" s="9">
        <v>60589234</v>
      </c>
      <c r="E142" s="9">
        <f>SUM('D1'!D143:AH143)-SUM('D1'!AD143:AE143)</f>
        <v>1930349.202258157</v>
      </c>
      <c r="F142" s="48">
        <f t="shared" si="7"/>
        <v>0.03185960730677264</v>
      </c>
      <c r="G142" s="48">
        <v>0.3394131186201915</v>
      </c>
      <c r="H142" s="48">
        <v>0.3061269742259411</v>
      </c>
      <c r="I142" s="9"/>
      <c r="J142" s="9"/>
      <c r="K142" s="9">
        <f t="shared" si="6"/>
        <v>80805382.78112757</v>
      </c>
      <c r="L142" s="27">
        <f t="shared" si="8"/>
        <v>14.208002852000527</v>
      </c>
      <c r="M142" s="27">
        <f t="shared" si="8"/>
        <v>12.814628204585006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1"/>
      <c r="AM142" s="11"/>
      <c r="AN142" s="11"/>
      <c r="AP142" s="16"/>
    </row>
    <row r="143" spans="1:42" s="8" customFormat="1" ht="15">
      <c r="A143" s="8">
        <v>6112</v>
      </c>
      <c r="B143" s="8">
        <v>141</v>
      </c>
      <c r="C143" s="8" t="s">
        <v>162</v>
      </c>
      <c r="D143" s="9">
        <v>36358391</v>
      </c>
      <c r="E143" s="9">
        <f>SUM('D1'!D144:AH144)-SUM('D1'!AD144:AE144)</f>
        <v>2605725.2694069445</v>
      </c>
      <c r="F143" s="48">
        <f t="shared" si="7"/>
        <v>0.07166778280719145</v>
      </c>
      <c r="G143" s="48">
        <v>0.5132039742252845</v>
      </c>
      <c r="H143" s="48">
        <v>0.481902700933865</v>
      </c>
      <c r="I143" s="9"/>
      <c r="J143" s="9"/>
      <c r="K143" s="9">
        <f t="shared" si="6"/>
        <v>109076962.64000939</v>
      </c>
      <c r="L143" s="27">
        <f t="shared" si="8"/>
        <v>21.482974963057522</v>
      </c>
      <c r="M143" s="27">
        <f t="shared" si="8"/>
        <v>20.17268801244206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1"/>
      <c r="AM143" s="11"/>
      <c r="AN143" s="11"/>
      <c r="AP143" s="16"/>
    </row>
    <row r="144" spans="1:42" s="8" customFormat="1" ht="15">
      <c r="A144" s="8">
        <v>6211</v>
      </c>
      <c r="B144" s="8">
        <v>142</v>
      </c>
      <c r="C144" s="8" t="s">
        <v>163</v>
      </c>
      <c r="D144" s="9">
        <v>26762138</v>
      </c>
      <c r="E144" s="9">
        <f>SUM('D1'!D145:AH145)-SUM('D1'!AD145:AE145)</f>
        <v>231283.78475984838</v>
      </c>
      <c r="F144" s="48">
        <f t="shared" si="7"/>
        <v>0.008642201335328604</v>
      </c>
      <c r="G144" s="48">
        <v>0.1901241343725743</v>
      </c>
      <c r="H144" s="48">
        <v>0.1690887302386694</v>
      </c>
      <c r="I144" s="9"/>
      <c r="J144" s="9"/>
      <c r="K144" s="9">
        <f t="shared" si="6"/>
        <v>9681654.871939633</v>
      </c>
      <c r="L144" s="27">
        <f t="shared" si="8"/>
        <v>7.958691326903146</v>
      </c>
      <c r="M144" s="27">
        <f t="shared" si="8"/>
        <v>7.07813879215582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1"/>
      <c r="AM144" s="11"/>
      <c r="AN144" s="11"/>
      <c r="AP144" s="16"/>
    </row>
    <row r="145" spans="1:42" s="8" customFormat="1" ht="15">
      <c r="A145" s="8">
        <v>6212</v>
      </c>
      <c r="B145" s="8">
        <v>143</v>
      </c>
      <c r="C145" s="8" t="s">
        <v>164</v>
      </c>
      <c r="D145" s="9">
        <v>11387346</v>
      </c>
      <c r="E145" s="9">
        <f>SUM('D1'!D146:AH146)-SUM('D1'!AD146:AE146)</f>
        <v>186184.5725833272</v>
      </c>
      <c r="F145" s="48">
        <f t="shared" si="7"/>
        <v>0.016350128694019413</v>
      </c>
      <c r="G145" s="48">
        <v>0.2715279952792388</v>
      </c>
      <c r="H145" s="48">
        <v>0.2425133466570276</v>
      </c>
      <c r="I145" s="9"/>
      <c r="J145" s="9"/>
      <c r="K145" s="9">
        <f t="shared" si="6"/>
        <v>7793779.300624367</v>
      </c>
      <c r="L145" s="27">
        <f t="shared" si="8"/>
        <v>11.366297646386576</v>
      </c>
      <c r="M145" s="27">
        <f t="shared" si="8"/>
        <v>10.151729947736502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1"/>
      <c r="AM145" s="11"/>
      <c r="AN145" s="11"/>
      <c r="AP145" s="16"/>
    </row>
    <row r="146" spans="1:42" s="8" customFormat="1" ht="15">
      <c r="A146" s="8">
        <v>6411</v>
      </c>
      <c r="B146" s="8">
        <v>144</v>
      </c>
      <c r="C146" s="8" t="s">
        <v>165</v>
      </c>
      <c r="D146" s="9">
        <v>9679665</v>
      </c>
      <c r="E146" s="9">
        <f>SUM('D1'!D147:AH147)-SUM('D1'!AD147:AE147)</f>
        <v>630772.163821368</v>
      </c>
      <c r="F146" s="48">
        <f t="shared" si="7"/>
        <v>0.06516466880014629</v>
      </c>
      <c r="G146" s="48">
        <v>0.36029294970992554</v>
      </c>
      <c r="H146" s="48">
        <v>0.3431513306232619</v>
      </c>
      <c r="I146" s="9"/>
      <c r="J146" s="9"/>
      <c r="K146" s="9">
        <f t="shared" si="6"/>
        <v>26404438.163644373</v>
      </c>
      <c r="L146" s="27">
        <f t="shared" si="8"/>
        <v>15.082043021332336</v>
      </c>
      <c r="M146" s="27">
        <f t="shared" si="8"/>
        <v>14.364486275555056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1"/>
      <c r="AM146" s="11"/>
      <c r="AN146" s="11"/>
      <c r="AP146" s="16"/>
    </row>
    <row r="147" spans="1:42" s="8" customFormat="1" ht="15">
      <c r="A147" s="8">
        <v>6421</v>
      </c>
      <c r="B147" s="8">
        <v>145</v>
      </c>
      <c r="C147" s="8" t="s">
        <v>166</v>
      </c>
      <c r="D147" s="9">
        <v>12166836</v>
      </c>
      <c r="E147" s="9">
        <f>SUM('D1'!D148:AH148)-SUM('D1'!AD148:AE148)</f>
        <v>520107.3835350373</v>
      </c>
      <c r="F147" s="48">
        <f t="shared" si="7"/>
        <v>0.04274795711350406</v>
      </c>
      <c r="G147" s="48">
        <v>0.16878085961908762</v>
      </c>
      <c r="H147" s="48">
        <v>0.15328950734057034</v>
      </c>
      <c r="I147" s="9"/>
      <c r="J147" s="9"/>
      <c r="K147" s="9">
        <f t="shared" si="6"/>
        <v>21771955.128468428</v>
      </c>
      <c r="L147" s="27">
        <f t="shared" si="8"/>
        <v>7.065251174084817</v>
      </c>
      <c r="M147" s="27">
        <f t="shared" si="8"/>
        <v>6.416775422029945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1"/>
      <c r="AM147" s="11"/>
      <c r="AN147" s="11"/>
      <c r="AP147" s="16"/>
    </row>
    <row r="148" spans="1:42" s="8" customFormat="1" ht="15">
      <c r="A148" s="8">
        <v>6422</v>
      </c>
      <c r="B148" s="8">
        <v>146</v>
      </c>
      <c r="C148" s="8" t="s">
        <v>167</v>
      </c>
      <c r="D148" s="9">
        <v>44006161</v>
      </c>
      <c r="E148" s="9">
        <f>SUM('D1'!D149:AH149)-SUM('D1'!AD149:AE149)</f>
        <v>0</v>
      </c>
      <c r="F148" s="48">
        <f t="shared" si="7"/>
        <v>0</v>
      </c>
      <c r="G148" s="48">
        <v>0.055420158071389065</v>
      </c>
      <c r="H148" s="48">
        <v>0.04853828183382411</v>
      </c>
      <c r="I148" s="9"/>
      <c r="J148" s="9"/>
      <c r="K148" s="9">
        <f t="shared" si="6"/>
        <v>0</v>
      </c>
      <c r="L148" s="27">
        <f t="shared" si="8"/>
        <v>2.319915526947382</v>
      </c>
      <c r="M148" s="27">
        <f t="shared" si="8"/>
        <v>2.031836746704794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1"/>
      <c r="AM148" s="11"/>
      <c r="AN148" s="11"/>
      <c r="AP148" s="16"/>
    </row>
    <row r="149" spans="1:42" s="8" customFormat="1" ht="15">
      <c r="A149" s="8">
        <v>7111</v>
      </c>
      <c r="B149" s="8">
        <v>147</v>
      </c>
      <c r="C149" s="8" t="s">
        <v>168</v>
      </c>
      <c r="D149" s="9">
        <v>6289023</v>
      </c>
      <c r="E149" s="9">
        <f>SUM('D1'!D150:AH150)-SUM('D1'!AD150:AE150)</f>
        <v>260180.9390720199</v>
      </c>
      <c r="F149" s="48">
        <f t="shared" si="7"/>
        <v>0.04137064518161563</v>
      </c>
      <c r="G149" s="48">
        <v>0.8314339731761722</v>
      </c>
      <c r="H149" s="48">
        <v>0.7938318632121159</v>
      </c>
      <c r="I149" s="9"/>
      <c r="J149" s="9"/>
      <c r="K149" s="9">
        <f t="shared" si="6"/>
        <v>10891304.200024288</v>
      </c>
      <c r="L149" s="27">
        <f t="shared" si="8"/>
        <v>34.80424183414115</v>
      </c>
      <c r="M149" s="27">
        <f t="shared" si="8"/>
        <v>33.23019870999077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1"/>
      <c r="AM149" s="11"/>
      <c r="AN149" s="11"/>
      <c r="AP149" s="16"/>
    </row>
    <row r="150" spans="1:42" s="8" customFormat="1" ht="15">
      <c r="A150" s="8">
        <v>7112</v>
      </c>
      <c r="B150" s="8">
        <v>148</v>
      </c>
      <c r="C150" s="8" t="s">
        <v>169</v>
      </c>
      <c r="D150" s="9">
        <v>151887</v>
      </c>
      <c r="E150" s="9">
        <f>SUM('D1'!D151:AH151)-SUM('D1'!AD151:AE151)</f>
        <v>30969.79897348024</v>
      </c>
      <c r="F150" s="48">
        <f t="shared" si="7"/>
        <v>0.2039002612039229</v>
      </c>
      <c r="G150" s="48">
        <v>1.4687789772463153</v>
      </c>
      <c r="H150" s="48">
        <v>1.4078407952894312</v>
      </c>
      <c r="I150" s="9"/>
      <c r="J150" s="9"/>
      <c r="K150" s="9">
        <f t="shared" si="6"/>
        <v>1296411.2699293694</v>
      </c>
      <c r="L150" s="27">
        <f t="shared" si="8"/>
        <v>61.48382237701938</v>
      </c>
      <c r="M150" s="27">
        <f t="shared" si="8"/>
        <v>58.93291961121324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1"/>
      <c r="AM150" s="11"/>
      <c r="AN150" s="11"/>
      <c r="AP150" s="16"/>
    </row>
    <row r="151" spans="1:42" s="8" customFormat="1" ht="15">
      <c r="A151" s="8">
        <v>7121</v>
      </c>
      <c r="B151" s="8">
        <v>149</v>
      </c>
      <c r="C151" s="8" t="s">
        <v>340</v>
      </c>
      <c r="D151" s="9">
        <v>4061887</v>
      </c>
      <c r="E151" s="9">
        <f>SUM('D1'!D152:AH152)-SUM('D1'!AD152:AE152)</f>
        <v>3045690.9464341532</v>
      </c>
      <c r="F151" s="48">
        <f t="shared" si="7"/>
        <v>0.749821682984818</v>
      </c>
      <c r="G151" s="48">
        <v>1.0130027336090923</v>
      </c>
      <c r="H151" s="48">
        <v>0.960981538140944</v>
      </c>
      <c r="I151" s="9"/>
      <c r="J151" s="9"/>
      <c r="K151" s="9">
        <f t="shared" si="6"/>
        <v>127494145.86320686</v>
      </c>
      <c r="L151" s="27">
        <f t="shared" si="8"/>
        <v>42.40480093024341</v>
      </c>
      <c r="M151" s="27">
        <f t="shared" si="8"/>
        <v>40.22716767734899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1"/>
      <c r="AM151" s="11"/>
      <c r="AN151" s="11"/>
      <c r="AP151" s="16"/>
    </row>
    <row r="152" spans="1:42" s="8" customFormat="1" ht="15">
      <c r="A152" s="8">
        <v>7122</v>
      </c>
      <c r="B152" s="8">
        <v>150</v>
      </c>
      <c r="C152" s="8" t="s">
        <v>341</v>
      </c>
      <c r="D152" s="9">
        <v>12309457</v>
      </c>
      <c r="E152" s="9">
        <f>SUM('D1'!D153:AH153)-SUM('D1'!AD153:AE153)</f>
        <v>12270906.397164758</v>
      </c>
      <c r="F152" s="48">
        <f t="shared" si="7"/>
        <v>0.9968682125592346</v>
      </c>
      <c r="G152" s="48">
        <v>1.3646667592922352</v>
      </c>
      <c r="H152" s="48">
        <v>1.2964422285296755</v>
      </c>
      <c r="I152" s="9"/>
      <c r="J152" s="9"/>
      <c r="K152" s="9">
        <f t="shared" si="6"/>
        <v>513666277.2385153</v>
      </c>
      <c r="L152" s="27">
        <f t="shared" si="8"/>
        <v>57.12563287735261</v>
      </c>
      <c r="M152" s="27">
        <f t="shared" si="8"/>
        <v>54.26971990736648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1"/>
      <c r="AM152" s="11"/>
      <c r="AN152" s="11"/>
      <c r="AP152" s="16"/>
    </row>
    <row r="153" spans="1:42" s="8" customFormat="1" ht="15">
      <c r="A153" s="8">
        <v>7131</v>
      </c>
      <c r="B153" s="8">
        <v>151</v>
      </c>
      <c r="C153" s="8" t="s">
        <v>170</v>
      </c>
      <c r="D153" s="9">
        <v>6053097</v>
      </c>
      <c r="E153" s="9">
        <f>SUM('D1'!D154:AH154)-SUM('D1'!AD154:AE154)</f>
        <v>18627200.69744475</v>
      </c>
      <c r="F153" s="48">
        <f t="shared" si="7"/>
        <v>3.0773008754765954</v>
      </c>
      <c r="G153" s="48">
        <v>4.041635593409528</v>
      </c>
      <c r="H153" s="48">
        <v>3.795790009364452</v>
      </c>
      <c r="I153" s="9"/>
      <c r="J153" s="9"/>
      <c r="K153" s="9">
        <f t="shared" si="6"/>
        <v>779743934.7953861</v>
      </c>
      <c r="L153" s="27">
        <f t="shared" si="8"/>
        <v>169.18488675791957</v>
      </c>
      <c r="M153" s="27">
        <f t="shared" si="8"/>
        <v>158.89366768700063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1"/>
      <c r="AM153" s="11"/>
      <c r="AN153" s="11"/>
      <c r="AP153" s="16"/>
    </row>
    <row r="154" spans="1:42" s="8" customFormat="1" ht="15">
      <c r="A154" s="8">
        <v>7132</v>
      </c>
      <c r="B154" s="8">
        <v>152</v>
      </c>
      <c r="C154" s="8" t="s">
        <v>171</v>
      </c>
      <c r="D154" s="9">
        <v>3700814</v>
      </c>
      <c r="E154" s="9">
        <f>SUM('D1'!D155:AH155)-SUM('D1'!AD155:AE155)</f>
        <v>12133511.008514822</v>
      </c>
      <c r="F154" s="48">
        <f t="shared" si="7"/>
        <v>3.2786060062772195</v>
      </c>
      <c r="G154" s="48">
        <v>4.201998707908969</v>
      </c>
      <c r="H154" s="48">
        <v>3.9749685174937808</v>
      </c>
      <c r="I154" s="9"/>
      <c r="J154" s="9"/>
      <c r="K154" s="9">
        <f t="shared" si="6"/>
        <v>507914837.5719347</v>
      </c>
      <c r="L154" s="27">
        <f t="shared" si="8"/>
        <v>175.89776691242344</v>
      </c>
      <c r="M154" s="27">
        <f t="shared" si="8"/>
        <v>166.39416962654843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1"/>
      <c r="AM154" s="11"/>
      <c r="AN154" s="11"/>
      <c r="AP154" s="16"/>
    </row>
    <row r="155" spans="1:42" s="8" customFormat="1" ht="15">
      <c r="A155" s="8">
        <v>7141</v>
      </c>
      <c r="B155" s="8">
        <v>153</v>
      </c>
      <c r="C155" s="8" t="s">
        <v>172</v>
      </c>
      <c r="D155" s="9">
        <v>1866130</v>
      </c>
      <c r="E155" s="9">
        <f>SUM('D1'!D156:AH156)-SUM('D1'!AD156:AE156)</f>
        <v>13595786.398713537</v>
      </c>
      <c r="F155" s="48">
        <f t="shared" si="7"/>
        <v>7.285551595394499</v>
      </c>
      <c r="G155" s="48">
        <v>14.20848139289283</v>
      </c>
      <c r="H155" s="48">
        <v>7.566324247944441</v>
      </c>
      <c r="I155" s="9"/>
      <c r="J155" s="9"/>
      <c r="K155" s="9">
        <f t="shared" si="6"/>
        <v>569126416.543348</v>
      </c>
      <c r="L155" s="27">
        <f t="shared" si="8"/>
        <v>594.7741353471903</v>
      </c>
      <c r="M155" s="27">
        <f t="shared" si="8"/>
        <v>316.73011618107824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1"/>
      <c r="AM155" s="11"/>
      <c r="AN155" s="11"/>
      <c r="AP155" s="16"/>
    </row>
    <row r="156" spans="1:42" s="8" customFormat="1" ht="15">
      <c r="A156" s="8">
        <v>7142</v>
      </c>
      <c r="B156" s="8">
        <v>154</v>
      </c>
      <c r="C156" s="8" t="s">
        <v>173</v>
      </c>
      <c r="D156" s="9">
        <v>950977</v>
      </c>
      <c r="E156" s="9">
        <f>SUM('D1'!D157:AH157)-SUM('D1'!AD157:AE157)</f>
        <v>2927443.555932617</v>
      </c>
      <c r="F156" s="48">
        <f t="shared" si="7"/>
        <v>3.0783536888196212</v>
      </c>
      <c r="G156" s="48">
        <v>3.576283601876425</v>
      </c>
      <c r="H156" s="48">
        <v>3.4753640886648665</v>
      </c>
      <c r="I156" s="9"/>
      <c r="J156" s="9"/>
      <c r="K156" s="9">
        <f t="shared" si="6"/>
        <v>122544250.97311729</v>
      </c>
      <c r="L156" s="27">
        <f t="shared" si="8"/>
        <v>149.70501971634806</v>
      </c>
      <c r="M156" s="27">
        <f t="shared" si="8"/>
        <v>145.48047843355565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1"/>
      <c r="AM156" s="11"/>
      <c r="AN156" s="11"/>
      <c r="AP156" s="16"/>
    </row>
    <row r="157" spans="1:42" s="8" customFormat="1" ht="15">
      <c r="A157" s="8">
        <v>7143</v>
      </c>
      <c r="B157" s="8">
        <v>155</v>
      </c>
      <c r="C157" s="8" t="s">
        <v>342</v>
      </c>
      <c r="D157" s="9">
        <v>1392854</v>
      </c>
      <c r="E157" s="9">
        <f>SUM('D1'!D158:AH158)-SUM('D1'!AD158:AE158)</f>
        <v>371478.5834597787</v>
      </c>
      <c r="F157" s="48">
        <f t="shared" si="7"/>
        <v>0.2667031745321324</v>
      </c>
      <c r="G157" s="48">
        <v>0.498173919879914</v>
      </c>
      <c r="H157" s="48">
        <v>0.46894252967084216</v>
      </c>
      <c r="I157" s="9"/>
      <c r="J157" s="9"/>
      <c r="K157" s="9">
        <f t="shared" si="6"/>
        <v>15550279.242918065</v>
      </c>
      <c r="L157" s="27">
        <f t="shared" si="8"/>
        <v>20.85380937313314</v>
      </c>
      <c r="M157" s="27">
        <f t="shared" si="8"/>
        <v>19.630168763286285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1"/>
      <c r="AM157" s="11"/>
      <c r="AN157" s="11"/>
      <c r="AP157" s="16"/>
    </row>
    <row r="158" spans="1:42" s="8" customFormat="1" ht="15">
      <c r="A158" s="8">
        <v>7151</v>
      </c>
      <c r="B158" s="8">
        <v>156</v>
      </c>
      <c r="C158" s="8" t="s">
        <v>174</v>
      </c>
      <c r="D158" s="9">
        <v>2636102</v>
      </c>
      <c r="E158" s="9">
        <f>SUM('D1'!D159:AH159)-SUM('D1'!AD159:AE159)</f>
        <v>10074916.867367126</v>
      </c>
      <c r="F158" s="48">
        <f t="shared" si="7"/>
        <v>3.821899481646433</v>
      </c>
      <c r="G158" s="48">
        <v>4.30309077076128</v>
      </c>
      <c r="H158" s="48">
        <v>4.200326880278793</v>
      </c>
      <c r="I158" s="9"/>
      <c r="J158" s="9"/>
      <c r="K158" s="9">
        <f t="shared" si="6"/>
        <v>421741057.52642155</v>
      </c>
      <c r="L158" s="27">
        <f t="shared" si="8"/>
        <v>180.12953120945255</v>
      </c>
      <c r="M158" s="27">
        <f t="shared" si="8"/>
        <v>175.82778337191044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1"/>
      <c r="AM158" s="11"/>
      <c r="AN158" s="11"/>
      <c r="AP158" s="16"/>
    </row>
    <row r="159" spans="1:42" s="8" customFormat="1" ht="15">
      <c r="A159" s="8">
        <v>7161</v>
      </c>
      <c r="B159" s="8">
        <v>157</v>
      </c>
      <c r="C159" s="8" t="s">
        <v>175</v>
      </c>
      <c r="D159" s="9">
        <v>398394</v>
      </c>
      <c r="E159" s="9">
        <f>SUM('D1'!D160:AH160)-SUM('D1'!AD160:AE160)</f>
        <v>106247.17332526762</v>
      </c>
      <c r="F159" s="48">
        <f t="shared" si="7"/>
        <v>0.2666886883970833</v>
      </c>
      <c r="G159" s="48">
        <v>0.5582589903461875</v>
      </c>
      <c r="H159" s="48">
        <v>0.5168582713677639</v>
      </c>
      <c r="I159" s="9"/>
      <c r="J159" s="9"/>
      <c r="K159" s="9">
        <f t="shared" si="6"/>
        <v>4447559.798982365</v>
      </c>
      <c r="L159" s="27">
        <f t="shared" si="8"/>
        <v>23.369000465386584</v>
      </c>
      <c r="M159" s="27">
        <f t="shared" si="8"/>
        <v>21.63594566859028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1"/>
      <c r="AM159" s="11"/>
      <c r="AN159" s="11"/>
      <c r="AP159" s="16"/>
    </row>
    <row r="160" spans="1:42" s="8" customFormat="1" ht="15">
      <c r="A160" s="8">
        <v>7171</v>
      </c>
      <c r="B160" s="8">
        <v>158</v>
      </c>
      <c r="C160" s="8" t="s">
        <v>176</v>
      </c>
      <c r="D160" s="9">
        <v>1356222</v>
      </c>
      <c r="E160" s="9">
        <f>SUM('D1'!D161:AH161)-SUM('D1'!AD161:AE161)</f>
        <v>26506.06108156219</v>
      </c>
      <c r="F160" s="48">
        <f t="shared" si="7"/>
        <v>0.01954404299706257</v>
      </c>
      <c r="G160" s="48">
        <v>0.8011887717395136</v>
      </c>
      <c r="H160" s="48">
        <v>0.7674982396086445</v>
      </c>
      <c r="I160" s="9"/>
      <c r="J160" s="9"/>
      <c r="K160" s="9">
        <f t="shared" si="6"/>
        <v>1109556.969904734</v>
      </c>
      <c r="L160" s="27">
        <f t="shared" si="8"/>
        <v>33.53816257940191</v>
      </c>
      <c r="M160" s="27">
        <f t="shared" si="8"/>
        <v>32.12786005913766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1"/>
      <c r="AM160" s="11"/>
      <c r="AN160" s="11"/>
      <c r="AP160" s="16"/>
    </row>
    <row r="161" spans="1:42" s="8" customFormat="1" ht="15">
      <c r="A161" s="8">
        <v>7181</v>
      </c>
      <c r="B161" s="8">
        <v>159</v>
      </c>
      <c r="C161" s="8" t="s">
        <v>177</v>
      </c>
      <c r="D161" s="9">
        <v>1234236</v>
      </c>
      <c r="E161" s="9">
        <f>SUM('D1'!D162:AH162)-SUM('D1'!AD162:AE162)</f>
        <v>26181.546660877764</v>
      </c>
      <c r="F161" s="48">
        <f t="shared" si="7"/>
        <v>0.02121275563253524</v>
      </c>
      <c r="G161" s="48">
        <v>0.7154817551952887</v>
      </c>
      <c r="H161" s="48">
        <v>0.6057741611577856</v>
      </c>
      <c r="I161" s="9"/>
      <c r="J161" s="9"/>
      <c r="K161" s="9">
        <f t="shared" si="6"/>
        <v>1095972.6339976736</v>
      </c>
      <c r="L161" s="27">
        <f t="shared" si="8"/>
        <v>29.950424013352382</v>
      </c>
      <c r="M161" s="27">
        <f t="shared" si="8"/>
        <v>25.358009273145484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1"/>
      <c r="AM161" s="11"/>
      <c r="AN161" s="11"/>
      <c r="AP161" s="16"/>
    </row>
    <row r="162" spans="1:42" s="8" customFormat="1" ht="15">
      <c r="A162" s="8">
        <v>7189</v>
      </c>
      <c r="B162" s="8">
        <v>160</v>
      </c>
      <c r="C162" s="8" t="s">
        <v>178</v>
      </c>
      <c r="D162" s="9">
        <v>5505811</v>
      </c>
      <c r="E162" s="9">
        <f>SUM('D1'!D163:AH163)-SUM('D1'!AD163:AE163)</f>
        <v>204143.94997587148</v>
      </c>
      <c r="F162" s="48">
        <f t="shared" si="7"/>
        <v>0.037077907319352496</v>
      </c>
      <c r="G162" s="48">
        <v>0.4158686012846381</v>
      </c>
      <c r="H162" s="48">
        <v>0.3901833032777851</v>
      </c>
      <c r="I162" s="9"/>
      <c r="J162" s="9"/>
      <c r="K162" s="9">
        <f t="shared" si="6"/>
        <v>8545567.817964967</v>
      </c>
      <c r="L162" s="27">
        <f t="shared" si="8"/>
        <v>17.408467584075595</v>
      </c>
      <c r="M162" s="27">
        <f t="shared" si="8"/>
        <v>16.33326816685972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1"/>
      <c r="AM162" s="11"/>
      <c r="AN162" s="11"/>
      <c r="AP162" s="16"/>
    </row>
    <row r="163" spans="1:42" s="8" customFormat="1" ht="15">
      <c r="A163" s="8">
        <v>7311</v>
      </c>
      <c r="B163" s="8">
        <v>161</v>
      </c>
      <c r="C163" s="8" t="s">
        <v>179</v>
      </c>
      <c r="D163" s="9">
        <v>2122840</v>
      </c>
      <c r="E163" s="9">
        <f>SUM('D1'!D164:AH164)-SUM('D1'!AD164:AE164)</f>
        <v>132494.17305226065</v>
      </c>
      <c r="F163" s="48">
        <f t="shared" si="7"/>
        <v>0.06241364071350674</v>
      </c>
      <c r="G163" s="48">
        <v>0.45853055777390533</v>
      </c>
      <c r="H163" s="48">
        <v>0.3913262738273092</v>
      </c>
      <c r="I163" s="9"/>
      <c r="J163" s="9"/>
      <c r="K163" s="9">
        <f t="shared" si="6"/>
        <v>5546272.331054157</v>
      </c>
      <c r="L163" s="27">
        <f t="shared" si="8"/>
        <v>19.194318413694564</v>
      </c>
      <c r="M163" s="27">
        <f t="shared" si="8"/>
        <v>16.381113485548077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1"/>
      <c r="AM163" s="11"/>
      <c r="AN163" s="11"/>
      <c r="AP163" s="16"/>
    </row>
    <row r="164" spans="1:42" s="8" customFormat="1" ht="15">
      <c r="A164" s="8">
        <v>7312</v>
      </c>
      <c r="B164" s="8">
        <v>162</v>
      </c>
      <c r="C164" s="8" t="s">
        <v>180</v>
      </c>
      <c r="D164" s="9">
        <v>16665740</v>
      </c>
      <c r="E164" s="9">
        <f>SUM('D1'!D165:AH165)-SUM('D1'!AD165:AE165)</f>
        <v>281947.6295704646</v>
      </c>
      <c r="F164" s="48">
        <f t="shared" si="7"/>
        <v>0.01691779840381913</v>
      </c>
      <c r="G164" s="48">
        <v>0.30538017085803004</v>
      </c>
      <c r="H164" s="48">
        <v>0.2815668245847697</v>
      </c>
      <c r="I164" s="9"/>
      <c r="J164" s="9"/>
      <c r="K164" s="9">
        <f t="shared" si="6"/>
        <v>11802468.747634433</v>
      </c>
      <c r="L164" s="27">
        <f t="shared" si="8"/>
        <v>12.783366642202568</v>
      </c>
      <c r="M164" s="27">
        <f t="shared" si="8"/>
        <v>11.786528060530753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1"/>
      <c r="AM164" s="11"/>
      <c r="AN164" s="11"/>
      <c r="AP164" s="16"/>
    </row>
    <row r="165" spans="1:42" s="8" customFormat="1" ht="15">
      <c r="A165" s="8">
        <v>7319</v>
      </c>
      <c r="B165" s="8">
        <v>163</v>
      </c>
      <c r="C165" s="8" t="s">
        <v>181</v>
      </c>
      <c r="D165" s="9">
        <v>63498</v>
      </c>
      <c r="E165" s="9">
        <f>SUM('D1'!D166:AH166)-SUM('D1'!AD166:AE166)</f>
        <v>2185.365640833974</v>
      </c>
      <c r="F165" s="48">
        <f t="shared" si="7"/>
        <v>0.034416290919934076</v>
      </c>
      <c r="G165" s="48">
        <v>0.4144972937410976</v>
      </c>
      <c r="H165" s="48">
        <v>0.3891511619299466</v>
      </c>
      <c r="I165" s="9"/>
      <c r="J165" s="9"/>
      <c r="K165" s="9">
        <f t="shared" si="6"/>
        <v>91480.49840813054</v>
      </c>
      <c r="L165" s="27">
        <f t="shared" si="8"/>
        <v>17.351063964649217</v>
      </c>
      <c r="M165" s="27">
        <f t="shared" si="8"/>
        <v>16.29006221396853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1"/>
      <c r="AM165" s="11"/>
      <c r="AN165" s="11"/>
      <c r="AP165" s="16"/>
    </row>
    <row r="166" spans="1:42" s="8" customFormat="1" ht="15">
      <c r="A166" s="8">
        <v>7321</v>
      </c>
      <c r="B166" s="8">
        <v>164</v>
      </c>
      <c r="C166" s="8" t="s">
        <v>182</v>
      </c>
      <c r="D166" s="9">
        <v>3287408</v>
      </c>
      <c r="E166" s="9">
        <f>SUM('D1'!D167:AH167)-SUM('D1'!AD167:AE167)</f>
        <v>155727.11277070083</v>
      </c>
      <c r="F166" s="48">
        <f t="shared" si="7"/>
        <v>0.047370789622310595</v>
      </c>
      <c r="G166" s="48">
        <v>0.48139329407150094</v>
      </c>
      <c r="H166" s="48">
        <v>0.4335416636177899</v>
      </c>
      <c r="I166" s="9"/>
      <c r="J166" s="9"/>
      <c r="K166" s="9">
        <f t="shared" si="6"/>
        <v>6518814.804137922</v>
      </c>
      <c r="L166" s="27">
        <f t="shared" si="8"/>
        <v>20.151363986480067</v>
      </c>
      <c r="M166" s="27">
        <f t="shared" si="8"/>
        <v>18.148270809872493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1"/>
      <c r="AM166" s="11"/>
      <c r="AN166" s="11"/>
      <c r="AP166" s="16"/>
    </row>
    <row r="167" spans="1:42" s="8" customFormat="1" ht="15">
      <c r="A167" s="8">
        <v>8111</v>
      </c>
      <c r="B167" s="8">
        <v>165</v>
      </c>
      <c r="C167" s="8" t="s">
        <v>183</v>
      </c>
      <c r="D167" s="9">
        <v>11438819</v>
      </c>
      <c r="E167" s="9">
        <f>SUM('D1'!D168:AH168)-SUM('D1'!AD168:AE168)</f>
        <v>1222281.3571039261</v>
      </c>
      <c r="F167" s="48">
        <f t="shared" si="7"/>
        <v>0.10685380694492379</v>
      </c>
      <c r="G167" s="48">
        <v>0.5348591947183687</v>
      </c>
      <c r="H167" s="48">
        <v>0.4637842207269629</v>
      </c>
      <c r="I167" s="9"/>
      <c r="J167" s="9"/>
      <c r="K167" s="9">
        <f t="shared" si="6"/>
        <v>51165308.749048896</v>
      </c>
      <c r="L167" s="27">
        <f t="shared" si="8"/>
        <v>22.389473320508273</v>
      </c>
      <c r="M167" s="27">
        <f t="shared" si="8"/>
        <v>19.41423937174103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1"/>
      <c r="AM167" s="11"/>
      <c r="AN167" s="11"/>
      <c r="AP167" s="16"/>
    </row>
    <row r="168" spans="1:42" s="8" customFormat="1" ht="15">
      <c r="A168" s="8">
        <v>8112</v>
      </c>
      <c r="B168" s="8">
        <v>166</v>
      </c>
      <c r="C168" s="8" t="s">
        <v>184</v>
      </c>
      <c r="D168" s="9">
        <v>24787075</v>
      </c>
      <c r="E168" s="9">
        <f>SUM('D1'!D169:AH169)-SUM('D1'!AD169:AE169)</f>
        <v>2522711.6283284025</v>
      </c>
      <c r="F168" s="48">
        <f t="shared" si="7"/>
        <v>0.10177528523750393</v>
      </c>
      <c r="G168" s="48">
        <v>0.412972394221751</v>
      </c>
      <c r="H168" s="48">
        <v>0.38945943169337</v>
      </c>
      <c r="I168" s="9"/>
      <c r="J168" s="9"/>
      <c r="K168" s="9">
        <f t="shared" si="6"/>
        <v>105601970.11764109</v>
      </c>
      <c r="L168" s="27">
        <f t="shared" si="8"/>
        <v>17.287230908319607</v>
      </c>
      <c r="M168" s="27">
        <f t="shared" si="8"/>
        <v>16.302966540400313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1"/>
      <c r="AM168" s="11"/>
      <c r="AN168" s="11"/>
      <c r="AP168" s="16"/>
    </row>
    <row r="169" spans="1:42" s="8" customFormat="1" ht="15">
      <c r="A169" s="8">
        <v>8211</v>
      </c>
      <c r="B169" s="8">
        <v>167</v>
      </c>
      <c r="C169" s="8" t="s">
        <v>185</v>
      </c>
      <c r="D169" s="9">
        <v>20979668</v>
      </c>
      <c r="E169" s="9">
        <f>SUM('D1'!D170:AH170)-SUM('D1'!AD170:AE170)</f>
        <v>1202768.102977329</v>
      </c>
      <c r="F169" s="48">
        <f t="shared" si="7"/>
        <v>0.05733017810278642</v>
      </c>
      <c r="G169" s="48">
        <v>0.29945088454007573</v>
      </c>
      <c r="H169" s="48">
        <v>0.28096364006733515</v>
      </c>
      <c r="I169" s="9"/>
      <c r="J169" s="9"/>
      <c r="K169" s="9">
        <f t="shared" si="6"/>
        <v>50348474.17468248</v>
      </c>
      <c r="L169" s="27">
        <f t="shared" si="8"/>
        <v>12.53516375228984</v>
      </c>
      <c r="M169" s="27">
        <f t="shared" si="8"/>
        <v>11.761278455038681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1"/>
      <c r="AM169" s="11"/>
      <c r="AN169" s="11"/>
      <c r="AP169" s="16"/>
    </row>
    <row r="170" spans="1:42" s="8" customFormat="1" ht="15">
      <c r="A170" s="8">
        <v>8213</v>
      </c>
      <c r="B170" s="8">
        <v>168</v>
      </c>
      <c r="C170" s="8" t="s">
        <v>186</v>
      </c>
      <c r="D170" s="9">
        <v>2752109</v>
      </c>
      <c r="E170" s="9">
        <f>SUM('D1'!D171:AH171)-SUM('D1'!AD171:AE171)</f>
        <v>828974.6414710497</v>
      </c>
      <c r="F170" s="48">
        <f t="shared" si="7"/>
        <v>0.3012143201708398</v>
      </c>
      <c r="G170" s="48">
        <v>0.862781131990405</v>
      </c>
      <c r="H170" s="48">
        <v>0.8189295091371951</v>
      </c>
      <c r="I170" s="9"/>
      <c r="J170" s="9"/>
      <c r="K170" s="9">
        <f t="shared" si="6"/>
        <v>34701292.979298875</v>
      </c>
      <c r="L170" s="27">
        <f t="shared" si="8"/>
        <v>36.11644957568434</v>
      </c>
      <c r="M170" s="27">
        <f t="shared" si="8"/>
        <v>34.28079871723755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1"/>
      <c r="AM170" s="11"/>
      <c r="AN170" s="11"/>
      <c r="AP170" s="16"/>
    </row>
    <row r="171" spans="1:42" s="8" customFormat="1" ht="15">
      <c r="A171" s="8">
        <v>8221</v>
      </c>
      <c r="B171" s="8">
        <v>169</v>
      </c>
      <c r="C171" s="8" t="s">
        <v>187</v>
      </c>
      <c r="D171" s="9">
        <v>1943457</v>
      </c>
      <c r="E171" s="9">
        <f>SUM('D1'!D172:AH172)-SUM('D1'!AD172:AE172)</f>
        <v>470875.9930210449</v>
      </c>
      <c r="F171" s="48">
        <f t="shared" si="7"/>
        <v>0.24228783709701057</v>
      </c>
      <c r="G171" s="48">
        <v>0.9691659197197807</v>
      </c>
      <c r="H171" s="48">
        <v>0.9265566037975864</v>
      </c>
      <c r="I171" s="9"/>
      <c r="J171" s="9"/>
      <c r="K171" s="9">
        <f t="shared" si="6"/>
        <v>19711104.50585745</v>
      </c>
      <c r="L171" s="27">
        <f t="shared" si="8"/>
        <v>40.569769982429875</v>
      </c>
      <c r="M171" s="27">
        <f t="shared" si="8"/>
        <v>38.78612271326887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1"/>
      <c r="AM171" s="11"/>
      <c r="AN171" s="11"/>
      <c r="AP171" s="16"/>
    </row>
    <row r="172" spans="1:42" s="8" customFormat="1" ht="15">
      <c r="A172" s="8">
        <v>8222</v>
      </c>
      <c r="B172" s="8">
        <v>170</v>
      </c>
      <c r="C172" s="8" t="s">
        <v>188</v>
      </c>
      <c r="D172" s="9">
        <v>10618708</v>
      </c>
      <c r="E172" s="9">
        <f>SUM('D1'!D173:AH173)-SUM('D1'!AD173:AE173)</f>
        <v>1408429.025263749</v>
      </c>
      <c r="F172" s="48">
        <f t="shared" si="7"/>
        <v>0.1326365717245214</v>
      </c>
      <c r="G172" s="48">
        <v>0.7961224627939356</v>
      </c>
      <c r="H172" s="48">
        <v>0.7403047414759537</v>
      </c>
      <c r="I172" s="9"/>
      <c r="J172" s="9"/>
      <c r="K172" s="9">
        <f t="shared" si="6"/>
        <v>58957543.212053165</v>
      </c>
      <c r="L172" s="27">
        <f t="shared" si="8"/>
        <v>33.32608435378554</v>
      </c>
      <c r="M172" s="27">
        <f t="shared" si="8"/>
        <v>30.98952663055416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1"/>
      <c r="AM172" s="11"/>
      <c r="AN172" s="11"/>
      <c r="AP172" s="16"/>
    </row>
    <row r="173" spans="1:42" s="8" customFormat="1" ht="15">
      <c r="A173" s="8">
        <v>8311</v>
      </c>
      <c r="B173" s="8">
        <v>171</v>
      </c>
      <c r="C173" s="8" t="s">
        <v>189</v>
      </c>
      <c r="D173" s="9">
        <v>33581265</v>
      </c>
      <c r="E173" s="9">
        <f>SUM('D1'!D174:AH174)-SUM('D1'!AD174:AE174)</f>
        <v>3853042.4861351186</v>
      </c>
      <c r="F173" s="48">
        <f t="shared" si="7"/>
        <v>0.1147378601173934</v>
      </c>
      <c r="G173" s="48">
        <v>0.5992720146887748</v>
      </c>
      <c r="H173" s="48">
        <v>0.5364708905980203</v>
      </c>
      <c r="I173" s="9"/>
      <c r="J173" s="9"/>
      <c r="K173" s="9">
        <f t="shared" si="6"/>
        <v>161290284.99085912</v>
      </c>
      <c r="L173" s="27">
        <f t="shared" si="8"/>
        <v>25.085826170879457</v>
      </c>
      <c r="M173" s="27">
        <f t="shared" si="8"/>
        <v>22.456939715878427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1"/>
      <c r="AM173" s="11"/>
      <c r="AN173" s="11"/>
      <c r="AP173" s="16"/>
    </row>
    <row r="174" spans="1:42" s="8" customFormat="1" ht="15">
      <c r="A174" s="8">
        <v>8312</v>
      </c>
      <c r="B174" s="8">
        <v>172</v>
      </c>
      <c r="C174" s="8" t="s">
        <v>190</v>
      </c>
      <c r="D174" s="9">
        <v>937008</v>
      </c>
      <c r="E174" s="9">
        <f>SUM('D1'!D175:AH175)-SUM('D1'!AD175:AE175)</f>
        <v>109353.44392321818</v>
      </c>
      <c r="F174" s="48">
        <f t="shared" si="7"/>
        <v>0.11670492026025196</v>
      </c>
      <c r="G174" s="48">
        <v>0.4932172192533887</v>
      </c>
      <c r="H174" s="48">
        <v>0.44689775931706477</v>
      </c>
      <c r="I174" s="9"/>
      <c r="J174" s="9"/>
      <c r="K174" s="9">
        <f t="shared" si="6"/>
        <v>4577589.839347875</v>
      </c>
      <c r="L174" s="27">
        <f t="shared" si="8"/>
        <v>20.646319406556476</v>
      </c>
      <c r="M174" s="27">
        <f t="shared" si="8"/>
        <v>18.70736365389199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1"/>
      <c r="AM174" s="11"/>
      <c r="AN174" s="11"/>
      <c r="AP174" s="16"/>
    </row>
    <row r="175" spans="1:42" s="8" customFormat="1" ht="15">
      <c r="A175" s="8">
        <v>8313</v>
      </c>
      <c r="B175" s="8">
        <v>173</v>
      </c>
      <c r="C175" s="8" t="s">
        <v>191</v>
      </c>
      <c r="D175" s="9">
        <v>5474347</v>
      </c>
      <c r="E175" s="9">
        <f>SUM('D1'!D176:AH176)-SUM('D1'!AD176:AE176)</f>
        <v>394752.34730562475</v>
      </c>
      <c r="F175" s="48">
        <f t="shared" si="7"/>
        <v>0.07210948580819315</v>
      </c>
      <c r="G175" s="48">
        <v>0.46889980308734486</v>
      </c>
      <c r="H175" s="48">
        <v>0.43077257783878253</v>
      </c>
      <c r="I175" s="9"/>
      <c r="J175" s="9"/>
      <c r="K175" s="9">
        <f t="shared" si="6"/>
        <v>16524530.634387102</v>
      </c>
      <c r="L175" s="27">
        <f t="shared" si="8"/>
        <v>19.6283802071378</v>
      </c>
      <c r="M175" s="27">
        <f t="shared" si="8"/>
        <v>18.032355494620354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1"/>
      <c r="AM175" s="11"/>
      <c r="AN175" s="11"/>
      <c r="AP175" s="16"/>
    </row>
    <row r="176" spans="1:42" s="8" customFormat="1" ht="15">
      <c r="A176" s="8">
        <v>8314</v>
      </c>
      <c r="B176" s="8">
        <v>174</v>
      </c>
      <c r="C176" s="8" t="s">
        <v>303</v>
      </c>
      <c r="D176" s="9">
        <v>4013353</v>
      </c>
      <c r="E176" s="9">
        <f>SUM('D1'!D177:AH177)-SUM('D1'!AD177:AE177)</f>
        <v>432372.6790787466</v>
      </c>
      <c r="F176" s="48">
        <f t="shared" si="7"/>
        <v>0.10773352831877649</v>
      </c>
      <c r="G176" s="48">
        <v>0.4931786376675333</v>
      </c>
      <c r="H176" s="48">
        <v>0.45035330931557105</v>
      </c>
      <c r="I176" s="9"/>
      <c r="J176" s="9"/>
      <c r="K176" s="9">
        <f t="shared" si="6"/>
        <v>18099336.532575868</v>
      </c>
      <c r="L176" s="27">
        <f t="shared" si="8"/>
        <v>20.644704362081775</v>
      </c>
      <c r="M176" s="27">
        <f t="shared" si="8"/>
        <v>18.85201470460446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1"/>
      <c r="AM176" s="11"/>
      <c r="AN176" s="11"/>
      <c r="AP176" s="16"/>
    </row>
    <row r="177" spans="1:42" s="8" customFormat="1" ht="15">
      <c r="A177" s="8">
        <v>8411</v>
      </c>
      <c r="B177" s="8">
        <v>175</v>
      </c>
      <c r="C177" s="8" t="s">
        <v>192</v>
      </c>
      <c r="D177" s="9">
        <v>4232304</v>
      </c>
      <c r="E177" s="9">
        <f>SUM('D1'!D178:AH178)-SUM('D1'!AD178:AE178)</f>
        <v>424625.9388742391</v>
      </c>
      <c r="F177" s="48">
        <f t="shared" si="7"/>
        <v>0.1003297350271245</v>
      </c>
      <c r="G177" s="48">
        <v>0.425132572342761</v>
      </c>
      <c r="H177" s="48">
        <v>0.37412459404406095</v>
      </c>
      <c r="I177" s="9"/>
      <c r="J177" s="9"/>
      <c r="K177" s="9">
        <f t="shared" si="6"/>
        <v>17775054.114245087</v>
      </c>
      <c r="L177" s="27">
        <f t="shared" si="8"/>
        <v>17.796262044554144</v>
      </c>
      <c r="M177" s="27">
        <f t="shared" si="8"/>
        <v>15.661042568981413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1"/>
      <c r="AM177" s="11"/>
      <c r="AN177" s="11"/>
      <c r="AP177" s="16"/>
    </row>
    <row r="178" spans="1:42" s="8" customFormat="1" ht="15">
      <c r="A178" s="8">
        <v>8511</v>
      </c>
      <c r="B178" s="8">
        <v>176</v>
      </c>
      <c r="C178" s="8" t="s">
        <v>193</v>
      </c>
      <c r="D178" s="9">
        <v>9133656</v>
      </c>
      <c r="E178" s="9">
        <f>SUM('D1'!D179:AH179)-SUM('D1'!AD179:AE179)</f>
        <v>319968.88570417464</v>
      </c>
      <c r="F178" s="48">
        <f t="shared" si="7"/>
        <v>0.03503185205400495</v>
      </c>
      <c r="G178" s="48">
        <v>0.6411032971562952</v>
      </c>
      <c r="H178" s="48">
        <v>0.5733847915397499</v>
      </c>
      <c r="I178" s="9"/>
      <c r="J178" s="9"/>
      <c r="K178" s="9">
        <f t="shared" si="6"/>
        <v>13394057.540019602</v>
      </c>
      <c r="L178" s="27">
        <f t="shared" si="8"/>
        <v>26.836904570611093</v>
      </c>
      <c r="M178" s="27">
        <f t="shared" si="8"/>
        <v>24.002174066249697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1"/>
      <c r="AM178" s="11"/>
      <c r="AN178" s="11"/>
      <c r="AP178" s="16"/>
    </row>
    <row r="179" spans="1:42" s="8" customFormat="1" ht="15">
      <c r="A179" s="8">
        <v>8512</v>
      </c>
      <c r="B179" s="8">
        <v>177</v>
      </c>
      <c r="C179" s="8" t="s">
        <v>194</v>
      </c>
      <c r="D179" s="9">
        <v>14936997</v>
      </c>
      <c r="E179" s="9">
        <f>SUM('D1'!D180:AH180)-SUM('D1'!AD180:AE180)</f>
        <v>287347.49357040785</v>
      </c>
      <c r="F179" s="48">
        <f t="shared" si="7"/>
        <v>0.01923730007915298</v>
      </c>
      <c r="G179" s="48">
        <v>0.33602102016968116</v>
      </c>
      <c r="H179" s="48">
        <v>0.29897407783028107</v>
      </c>
      <c r="I179" s="9"/>
      <c r="J179" s="9"/>
      <c r="K179" s="9">
        <f t="shared" si="6"/>
        <v>12028509.754604056</v>
      </c>
      <c r="L179" s="27">
        <f t="shared" si="8"/>
        <v>14.066007914812937</v>
      </c>
      <c r="M179" s="27">
        <f t="shared" si="8"/>
        <v>12.51520438501448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1"/>
      <c r="AM179" s="11"/>
      <c r="AN179" s="11"/>
      <c r="AP179" s="16"/>
    </row>
    <row r="180" spans="1:42" s="8" customFormat="1" ht="15">
      <c r="A180" s="8">
        <v>8513</v>
      </c>
      <c r="B180" s="8">
        <v>178</v>
      </c>
      <c r="C180" s="8" t="s">
        <v>195</v>
      </c>
      <c r="D180" s="9">
        <v>11033514</v>
      </c>
      <c r="E180" s="9">
        <f>SUM('D1'!D181:AH181)-SUM('D1'!AD181:AE181)</f>
        <v>112588.1231771158</v>
      </c>
      <c r="F180" s="48">
        <f t="shared" si="7"/>
        <v>0.010204194527429412</v>
      </c>
      <c r="G180" s="48">
        <v>0.21364964837254857</v>
      </c>
      <c r="H180" s="48">
        <v>0.18379205838254078</v>
      </c>
      <c r="I180" s="9"/>
      <c r="J180" s="9"/>
      <c r="K180" s="9">
        <f t="shared" si="6"/>
        <v>4712995.130255656</v>
      </c>
      <c r="L180" s="27">
        <f t="shared" si="8"/>
        <v>8.94348110569907</v>
      </c>
      <c r="M180" s="27">
        <f t="shared" si="8"/>
        <v>7.693627459922348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1"/>
      <c r="AM180" s="11"/>
      <c r="AN180" s="11"/>
      <c r="AP180" s="16"/>
    </row>
    <row r="181" spans="1:42" s="8" customFormat="1" ht="15">
      <c r="A181" s="8">
        <v>8514</v>
      </c>
      <c r="B181" s="8">
        <v>179</v>
      </c>
      <c r="C181" s="8" t="s">
        <v>196</v>
      </c>
      <c r="D181" s="9">
        <v>1624713</v>
      </c>
      <c r="E181" s="9">
        <f>SUM('D1'!D182:AH182)-SUM('D1'!AD182:AE182)</f>
        <v>109894.40863548405</v>
      </c>
      <c r="F181" s="48">
        <f t="shared" si="7"/>
        <v>0.0676392745275529</v>
      </c>
      <c r="G181" s="48">
        <v>0.24070258027387054</v>
      </c>
      <c r="H181" s="48">
        <v>0.22115221931756598</v>
      </c>
      <c r="I181" s="9"/>
      <c r="J181" s="9"/>
      <c r="K181" s="9">
        <f t="shared" si="6"/>
        <v>4600234.89268568</v>
      </c>
      <c r="L181" s="27">
        <f t="shared" si="8"/>
        <v>10.075930361554358</v>
      </c>
      <c r="M181" s="27">
        <f t="shared" si="8"/>
        <v>9.25754247674297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1"/>
      <c r="AM181" s="11"/>
      <c r="AN181" s="11"/>
      <c r="AP181" s="16"/>
    </row>
    <row r="182" spans="1:42" s="8" customFormat="1" ht="15">
      <c r="A182" s="8">
        <v>8515</v>
      </c>
      <c r="B182" s="8">
        <v>180</v>
      </c>
      <c r="C182" s="8" t="s">
        <v>197</v>
      </c>
      <c r="D182" s="9">
        <v>6692371</v>
      </c>
      <c r="E182" s="9">
        <f>SUM('D1'!D183:AH183)-SUM('D1'!AD183:AE183)</f>
        <v>118616.17922409624</v>
      </c>
      <c r="F182" s="48">
        <f t="shared" si="7"/>
        <v>0.01772408899986212</v>
      </c>
      <c r="G182" s="48">
        <v>0.7026543840648574</v>
      </c>
      <c r="H182" s="48">
        <v>0.5981476733505315</v>
      </c>
      <c r="I182" s="9"/>
      <c r="J182" s="9"/>
      <c r="K182" s="9">
        <f t="shared" si="6"/>
        <v>4965332.5704102805</v>
      </c>
      <c r="L182" s="27">
        <f t="shared" si="8"/>
        <v>29.41346384414696</v>
      </c>
      <c r="M182" s="27">
        <f t="shared" si="8"/>
        <v>25.038760680289926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1"/>
      <c r="AM182" s="11"/>
      <c r="AN182" s="11"/>
      <c r="AP182" s="16"/>
    </row>
    <row r="183" spans="1:42" s="8" customFormat="1" ht="15">
      <c r="A183" s="8">
        <v>8516</v>
      </c>
      <c r="B183" s="8">
        <v>181</v>
      </c>
      <c r="C183" s="8" t="s">
        <v>198</v>
      </c>
      <c r="D183" s="9">
        <v>6142707</v>
      </c>
      <c r="E183" s="9">
        <f>SUM('D1'!D184:AH184)-SUM('D1'!AD184:AE184)</f>
        <v>94333.74932312593</v>
      </c>
      <c r="F183" s="48">
        <f t="shared" si="7"/>
        <v>0.015357032220994087</v>
      </c>
      <c r="G183" s="48">
        <v>0.7092925833140251</v>
      </c>
      <c r="H183" s="48">
        <v>0.5869912252924699</v>
      </c>
      <c r="I183" s="9"/>
      <c r="J183" s="9"/>
      <c r="K183" s="9">
        <f t="shared" si="6"/>
        <v>3948857.913540713</v>
      </c>
      <c r="L183" s="27">
        <f t="shared" si="8"/>
        <v>29.69134218381675</v>
      </c>
      <c r="M183" s="27">
        <f t="shared" si="8"/>
        <v>24.57174618635544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1"/>
      <c r="AM183" s="11"/>
      <c r="AN183" s="11"/>
      <c r="AP183" s="16"/>
    </row>
    <row r="184" spans="1:42" s="8" customFormat="1" ht="15">
      <c r="A184" s="8">
        <v>8519</v>
      </c>
      <c r="B184" s="8">
        <v>182</v>
      </c>
      <c r="C184" s="8" t="s">
        <v>199</v>
      </c>
      <c r="D184" s="9">
        <v>26681997</v>
      </c>
      <c r="E184" s="9">
        <f>SUM('D1'!D185:AH185)-SUM('D1'!AD185:AE185)</f>
        <v>1157549.5436331443</v>
      </c>
      <c r="F184" s="48">
        <f t="shared" si="7"/>
        <v>0.04338316744556805</v>
      </c>
      <c r="G184" s="48">
        <v>0.27695155921969433</v>
      </c>
      <c r="H184" s="48">
        <v>0.24654388613509953</v>
      </c>
      <c r="I184" s="9"/>
      <c r="J184" s="9"/>
      <c r="K184" s="9">
        <f t="shared" si="6"/>
        <v>48455602.67125524</v>
      </c>
      <c r="L184" s="27">
        <f t="shared" si="8"/>
        <v>11.593330744716015</v>
      </c>
      <c r="M184" s="27">
        <f t="shared" si="8"/>
        <v>10.320450345558335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1"/>
      <c r="AM184" s="11"/>
      <c r="AN184" s="11"/>
      <c r="AP184" s="16"/>
    </row>
    <row r="185" spans="1:42" s="8" customFormat="1" ht="15">
      <c r="A185" s="8">
        <v>8611</v>
      </c>
      <c r="B185" s="8">
        <v>183</v>
      </c>
      <c r="C185" s="8" t="s">
        <v>200</v>
      </c>
      <c r="D185" s="9">
        <v>12943633</v>
      </c>
      <c r="E185" s="9">
        <f>SUM('D1'!D186:AH186)-SUM('D1'!AD186:AE186)</f>
        <v>1454155.538702177</v>
      </c>
      <c r="F185" s="48">
        <f t="shared" si="7"/>
        <v>0.11234523867465779</v>
      </c>
      <c r="G185" s="48">
        <v>0.7051066494488684</v>
      </c>
      <c r="H185" s="48">
        <v>0.6596076921780029</v>
      </c>
      <c r="I185" s="9"/>
      <c r="J185" s="9"/>
      <c r="K185" s="9">
        <f t="shared" si="6"/>
        <v>60871677.927842475</v>
      </c>
      <c r="L185" s="27">
        <f t="shared" si="8"/>
        <v>29.516116899254353</v>
      </c>
      <c r="M185" s="27">
        <f t="shared" si="8"/>
        <v>27.611507798417286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1"/>
      <c r="AM185" s="11"/>
      <c r="AN185" s="11"/>
      <c r="AP185" s="16"/>
    </row>
    <row r="186" spans="1:42" s="8" customFormat="1" ht="15">
      <c r="A186" s="8">
        <v>8612</v>
      </c>
      <c r="B186" s="8">
        <v>184</v>
      </c>
      <c r="C186" s="8" t="s">
        <v>201</v>
      </c>
      <c r="D186" s="9">
        <v>22963322</v>
      </c>
      <c r="E186" s="9">
        <f>SUM('D1'!D187:AH187)-SUM('D1'!AD187:AE187)</f>
        <v>3117472.663120821</v>
      </c>
      <c r="F186" s="48">
        <f t="shared" si="7"/>
        <v>0.13575878364292507</v>
      </c>
      <c r="G186" s="48">
        <v>0.6752289056383401</v>
      </c>
      <c r="H186" s="48">
        <v>0.5955453269762775</v>
      </c>
      <c r="I186" s="9"/>
      <c r="J186" s="9"/>
      <c r="K186" s="9">
        <f t="shared" si="6"/>
        <v>130498964.41456912</v>
      </c>
      <c r="L186" s="27">
        <f t="shared" si="8"/>
        <v>28.26541960447374</v>
      </c>
      <c r="M186" s="27">
        <f t="shared" si="8"/>
        <v>24.929825159890463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1"/>
      <c r="AM186" s="11"/>
      <c r="AN186" s="11"/>
      <c r="AP186" s="16"/>
    </row>
    <row r="187" spans="1:42" s="8" customFormat="1" ht="15">
      <c r="A187" s="8">
        <v>8613</v>
      </c>
      <c r="B187" s="8">
        <v>185</v>
      </c>
      <c r="C187" s="8" t="s">
        <v>202</v>
      </c>
      <c r="D187" s="9">
        <v>8303929</v>
      </c>
      <c r="E187" s="9">
        <f>SUM('D1'!D188:AH188)-SUM('D1'!AD188:AE188)</f>
        <v>1091910.3089963105</v>
      </c>
      <c r="F187" s="48">
        <f t="shared" si="7"/>
        <v>0.1314932135133032</v>
      </c>
      <c r="G187" s="48">
        <v>0.7326564940521517</v>
      </c>
      <c r="H187" s="48">
        <v>0.6693371064026232</v>
      </c>
      <c r="I187" s="9"/>
      <c r="J187" s="9"/>
      <c r="K187" s="9">
        <f t="shared" si="6"/>
        <v>45707911.48974005</v>
      </c>
      <c r="L187" s="27">
        <f t="shared" si="8"/>
        <v>30.669367169270096</v>
      </c>
      <c r="M187" s="27">
        <f t="shared" si="8"/>
        <v>28.01878594256701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1"/>
      <c r="AM187" s="11"/>
      <c r="AN187" s="11"/>
      <c r="AP187" s="16"/>
    </row>
    <row r="188" spans="1:42" s="8" customFormat="1" ht="15">
      <c r="A188" s="8">
        <v>8619</v>
      </c>
      <c r="B188" s="8">
        <v>186</v>
      </c>
      <c r="C188" s="8" t="s">
        <v>203</v>
      </c>
      <c r="D188" s="9">
        <v>14238563</v>
      </c>
      <c r="E188" s="9">
        <f>SUM('D1'!D189:AH189)-SUM('D1'!AD189:AE189)</f>
        <v>2406790.5077963136</v>
      </c>
      <c r="F188" s="48">
        <f t="shared" si="7"/>
        <v>0.16903324498380304</v>
      </c>
      <c r="G188" s="48">
        <v>0.5749443984466137</v>
      </c>
      <c r="H188" s="48">
        <v>0.536054024438447</v>
      </c>
      <c r="I188" s="9"/>
      <c r="J188" s="9"/>
      <c r="K188" s="9">
        <f t="shared" si="6"/>
        <v>100749454.05160758</v>
      </c>
      <c r="L188" s="27">
        <f t="shared" si="8"/>
        <v>24.067459991174474</v>
      </c>
      <c r="M188" s="27">
        <f t="shared" si="8"/>
        <v>22.43948949000561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1"/>
      <c r="AM188" s="11"/>
      <c r="AN188" s="11"/>
      <c r="AP188" s="16"/>
    </row>
    <row r="189" spans="1:256" s="8" customFormat="1" ht="15">
      <c r="A189" s="8">
        <v>8900</v>
      </c>
      <c r="B189" s="8">
        <v>187</v>
      </c>
      <c r="C189" s="8" t="s">
        <v>204</v>
      </c>
      <c r="D189" s="9">
        <v>1842168</v>
      </c>
      <c r="E189" s="9">
        <f>SUM('D1'!D190:AH190)-SUM('D1'!AD190:AE190)</f>
        <v>0</v>
      </c>
      <c r="F189" s="48">
        <f t="shared" si="7"/>
        <v>0</v>
      </c>
      <c r="G189" s="48">
        <v>1.517180662959042</v>
      </c>
      <c r="H189" s="48">
        <v>1.2560988659383845</v>
      </c>
      <c r="I189" s="9"/>
      <c r="J189" s="9"/>
      <c r="K189" s="9">
        <f t="shared" si="6"/>
        <v>0</v>
      </c>
      <c r="L189" s="38">
        <f t="shared" si="8"/>
        <v>63.50994114179698</v>
      </c>
      <c r="M189" s="38">
        <f t="shared" si="8"/>
        <v>52.58092657761374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s="8" customFormat="1" ht="15">
      <c r="A190" s="8">
        <v>9000</v>
      </c>
      <c r="B190" s="8">
        <v>188</v>
      </c>
      <c r="C190" s="8" t="s">
        <v>205</v>
      </c>
      <c r="D190" s="9">
        <v>4212331</v>
      </c>
      <c r="E190" s="9">
        <f>SUM('D1'!D191:AH191)-SUM('D1'!AD191:AE191)</f>
        <v>546381.2110997448</v>
      </c>
      <c r="F190" s="48">
        <f t="shared" si="7"/>
        <v>0.12970994233353095</v>
      </c>
      <c r="G190" s="48">
        <v>0.7277304881164649</v>
      </c>
      <c r="H190" s="48">
        <v>0.6441814875597697</v>
      </c>
      <c r="I190" s="9"/>
      <c r="J190" s="9"/>
      <c r="K190" s="9">
        <f t="shared" si="6"/>
        <v>22871790.687240865</v>
      </c>
      <c r="L190" s="39">
        <f t="shared" si="8"/>
        <v>30.463162097799277</v>
      </c>
      <c r="M190" s="39">
        <f t="shared" si="8"/>
        <v>26.965759159995738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s="6" customFormat="1" ht="15">
      <c r="A191" s="6">
        <v>9099</v>
      </c>
      <c r="C191" s="6" t="s">
        <v>206</v>
      </c>
      <c r="D191" s="7">
        <f>SUM(D3:D190)</f>
        <v>958886460</v>
      </c>
      <c r="E191" s="7">
        <f>SUM(E3:E190)</f>
        <v>399252915.0577019</v>
      </c>
      <c r="F191" s="18"/>
      <c r="G191" s="7"/>
      <c r="H191" s="7"/>
      <c r="I191" s="7"/>
      <c r="J191" s="7"/>
      <c r="K191" s="7">
        <f>SUM(K3:K190)</f>
        <v>16712926650.772928</v>
      </c>
      <c r="L191" s="7"/>
      <c r="M191" s="7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4:256" s="8" customFormat="1" ht="15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s="8" customFormat="1" ht="15">
      <c r="A193" s="8">
        <v>9110</v>
      </c>
      <c r="C193" s="8" t="s">
        <v>277</v>
      </c>
      <c r="D193" s="9"/>
      <c r="E193" s="9">
        <f>SUM('D1'!D194:AH194)-SUM('D1'!AD194:AE194)</f>
        <v>498754.7595233545</v>
      </c>
      <c r="F193" s="9"/>
      <c r="G193" s="9"/>
      <c r="H193" s="9"/>
      <c r="I193" s="9"/>
      <c r="J193" s="9"/>
      <c r="K193" s="9">
        <f>E193*$O$2*10</f>
        <v>20878123.611027382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ht="15">
      <c r="A194" s="4">
        <v>9121</v>
      </c>
      <c r="C194" s="4" t="s">
        <v>207</v>
      </c>
      <c r="D194" s="3"/>
      <c r="E194" s="9">
        <f>SUM('D1'!D195:AH195)-SUM('D1'!AD195:AE195)</f>
        <v>64008718.02643215</v>
      </c>
      <c r="F194" s="3"/>
      <c r="G194" s="3"/>
      <c r="H194" s="3"/>
      <c r="I194" s="3"/>
      <c r="J194" s="3"/>
      <c r="K194" s="9">
        <f>E194*$O$2*10</f>
        <v>2679436940.9454627</v>
      </c>
      <c r="L194" s="3"/>
      <c r="M194" s="3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ht="15">
      <c r="A195" s="6"/>
      <c r="B195" s="6"/>
      <c r="C195" s="6" t="s">
        <v>256</v>
      </c>
      <c r="D195" s="7"/>
      <c r="E195" s="7">
        <f>E191+E193+E194</f>
        <v>463760387.8436574</v>
      </c>
      <c r="F195" s="7"/>
      <c r="G195" s="7"/>
      <c r="H195" s="7"/>
      <c r="I195" s="7"/>
      <c r="J195" s="7"/>
      <c r="K195" s="7">
        <f>K191+K193+K194</f>
        <v>19413241715.32942</v>
      </c>
      <c r="L195" s="7"/>
      <c r="M195" s="7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7" spans="4:40" ht="15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V1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11.25390625" style="4" bestFit="1" customWidth="1"/>
    <col min="5" max="5" width="21.50390625" style="4" bestFit="1" customWidth="1"/>
    <col min="6" max="6" width="19.375" style="4" bestFit="1" customWidth="1"/>
    <col min="7" max="7" width="22.75390625" style="4" bestFit="1" customWidth="1"/>
    <col min="8" max="8" width="27.50390625" style="4" bestFit="1" customWidth="1"/>
    <col min="9" max="10" width="6.50390625" style="4" bestFit="1" customWidth="1"/>
    <col min="11" max="11" width="21.50390625" style="4" bestFit="1" customWidth="1"/>
    <col min="12" max="12" width="22.75390625" style="4" bestFit="1" customWidth="1"/>
    <col min="13" max="13" width="27.50390625" style="4" bestFit="1" customWidth="1"/>
    <col min="14" max="14" width="6.50390625" style="4" bestFit="1" customWidth="1"/>
    <col min="15" max="15" width="13.50390625" style="4" bestFit="1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38" ht="18.75">
      <c r="A1" s="40" t="s">
        <v>284</v>
      </c>
      <c r="B1" s="41" t="s">
        <v>347</v>
      </c>
      <c r="C1" s="42" t="s">
        <v>285</v>
      </c>
      <c r="D1" s="1" t="s">
        <v>286</v>
      </c>
      <c r="E1" s="1" t="s">
        <v>287</v>
      </c>
      <c r="F1" s="1" t="s">
        <v>288</v>
      </c>
      <c r="G1" s="1" t="s">
        <v>289</v>
      </c>
      <c r="H1" s="35" t="s">
        <v>290</v>
      </c>
      <c r="I1" s="1"/>
      <c r="J1" s="1"/>
      <c r="K1" s="1" t="s">
        <v>287</v>
      </c>
      <c r="L1" s="1" t="s">
        <v>289</v>
      </c>
      <c r="M1" s="35" t="s">
        <v>290</v>
      </c>
      <c r="N1" s="1"/>
      <c r="O1" s="1" t="s">
        <v>343</v>
      </c>
      <c r="R1" s="3"/>
      <c r="S1" s="3"/>
      <c r="X1" s="4"/>
      <c r="Y1" s="4"/>
      <c r="Z1" s="4"/>
      <c r="AD1" s="3"/>
      <c r="AE1" s="5"/>
      <c r="AK1" s="4"/>
      <c r="AL1" s="4"/>
    </row>
    <row r="2" spans="1:33" s="8" customFormat="1" ht="16.5">
      <c r="A2" s="1" t="s">
        <v>291</v>
      </c>
      <c r="B2" s="43" t="s">
        <v>292</v>
      </c>
      <c r="C2" s="42" t="s">
        <v>293</v>
      </c>
      <c r="D2" s="43" t="s">
        <v>294</v>
      </c>
      <c r="E2" s="43" t="s">
        <v>295</v>
      </c>
      <c r="F2" s="44" t="s">
        <v>266</v>
      </c>
      <c r="G2" s="44" t="s">
        <v>266</v>
      </c>
      <c r="H2" s="44" t="s">
        <v>266</v>
      </c>
      <c r="I2" s="43"/>
      <c r="J2" s="43"/>
      <c r="K2" s="45" t="s">
        <v>296</v>
      </c>
      <c r="L2" s="36" t="s">
        <v>297</v>
      </c>
      <c r="M2" s="36" t="s">
        <v>297</v>
      </c>
      <c r="N2" s="1"/>
      <c r="O2" s="46">
        <f>44/12</f>
        <v>3.6666666666666665</v>
      </c>
      <c r="P2" s="8" t="s">
        <v>298</v>
      </c>
      <c r="R2" s="9"/>
      <c r="S2" s="9"/>
      <c r="AB2" s="37"/>
      <c r="AC2" s="37"/>
      <c r="AD2" s="9"/>
      <c r="AE2" s="37"/>
      <c r="AG2" s="37"/>
    </row>
    <row r="3" spans="1:42" s="8" customFormat="1" ht="15">
      <c r="A3" s="6">
        <v>111</v>
      </c>
      <c r="B3" s="8">
        <v>1</v>
      </c>
      <c r="C3" s="6" t="s">
        <v>30</v>
      </c>
      <c r="D3" s="7">
        <f>'E1'!D3</f>
        <v>2577588</v>
      </c>
      <c r="E3" s="7">
        <f>SUM('D2'!D4:Z4,'D2'!AC4:AF4,'D2'!AI4)</f>
        <v>167705.27885715838</v>
      </c>
      <c r="F3" s="47">
        <f>IF(D3=0,0,E3/D3)</f>
        <v>0.0650628722888058</v>
      </c>
      <c r="G3" s="47">
        <v>0.45254103642912746</v>
      </c>
      <c r="H3" s="47">
        <v>0.39897928162721324</v>
      </c>
      <c r="I3" s="7"/>
      <c r="J3" s="7"/>
      <c r="K3" s="7">
        <f aca="true" t="shared" si="0" ref="K3:K66">E3*$O$2</f>
        <v>614919.3558095807</v>
      </c>
      <c r="L3" s="47">
        <f>G3*$O$2</f>
        <v>1.6593171335734673</v>
      </c>
      <c r="M3" s="47">
        <f>H3*$O$2</f>
        <v>1.4629240326331152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11"/>
      <c r="AP3" s="16"/>
    </row>
    <row r="4" spans="1:42" ht="15">
      <c r="A4" s="4">
        <v>112</v>
      </c>
      <c r="B4" s="8">
        <v>2</v>
      </c>
      <c r="C4" s="4" t="s">
        <v>31</v>
      </c>
      <c r="D4" s="9">
        <f>'E1'!D4</f>
        <v>352499</v>
      </c>
      <c r="E4" s="3">
        <f>SUM('D2'!D5:Z5,'D2'!AC5:AF5,'D2'!AI5)</f>
        <v>13577.378474848689</v>
      </c>
      <c r="F4" s="28">
        <f aca="true" t="shared" si="1" ref="F4:F67">IF(D4=0,0,E4/D4)</f>
        <v>0.038517495013741</v>
      </c>
      <c r="G4" s="28">
        <v>0.4200368865573728</v>
      </c>
      <c r="H4" s="28">
        <v>0.3466287041198816</v>
      </c>
      <c r="I4" s="3"/>
      <c r="J4" s="3"/>
      <c r="K4" s="3">
        <f t="shared" si="0"/>
        <v>49783.72107444519</v>
      </c>
      <c r="L4" s="28">
        <f aca="true" t="shared" si="2" ref="L4:M67">G4*$O$2</f>
        <v>1.540135250710367</v>
      </c>
      <c r="M4" s="28">
        <f t="shared" si="2"/>
        <v>1.2709719151062326</v>
      </c>
      <c r="N4" s="3"/>
      <c r="O4" s="3"/>
      <c r="P4" s="3"/>
      <c r="Q4" s="3"/>
      <c r="R4" s="3"/>
      <c r="S4" s="3"/>
      <c r="T4" s="3"/>
      <c r="U4" s="3"/>
      <c r="V4" s="3"/>
      <c r="W4" s="3"/>
      <c r="AA4" s="3"/>
      <c r="AB4" s="3"/>
      <c r="AC4" s="3"/>
      <c r="AD4" s="3"/>
      <c r="AE4" s="3"/>
      <c r="AF4" s="3"/>
      <c r="AG4" s="3"/>
      <c r="AH4" s="3"/>
      <c r="AI4" s="3"/>
      <c r="AJ4" s="3"/>
      <c r="AL4" s="10"/>
      <c r="AM4" s="10"/>
      <c r="AN4" s="10"/>
      <c r="AP4" s="15"/>
    </row>
    <row r="5" spans="1:42" ht="15">
      <c r="A5" s="4">
        <v>113</v>
      </c>
      <c r="B5" s="8">
        <v>3</v>
      </c>
      <c r="C5" s="4" t="s">
        <v>32</v>
      </c>
      <c r="D5" s="9">
        <f>'E1'!D5</f>
        <v>2524086</v>
      </c>
      <c r="E5" s="3">
        <f>SUM('D2'!D6:Z6,'D2'!AC6:AF6,'D2'!AI6)</f>
        <v>1003675.8123953433</v>
      </c>
      <c r="F5" s="28">
        <f t="shared" si="1"/>
        <v>0.3976393088014209</v>
      </c>
      <c r="G5" s="28">
        <v>0.7748591329885602</v>
      </c>
      <c r="H5" s="28">
        <v>0.7163776802236322</v>
      </c>
      <c r="I5" s="3"/>
      <c r="J5" s="3"/>
      <c r="K5" s="3">
        <f t="shared" si="0"/>
        <v>3680144.6454495923</v>
      </c>
      <c r="L5" s="28">
        <f t="shared" si="2"/>
        <v>2.8411501542913875</v>
      </c>
      <c r="M5" s="28">
        <f t="shared" si="2"/>
        <v>2.6267181608199848</v>
      </c>
      <c r="N5" s="3"/>
      <c r="O5" s="3"/>
      <c r="P5" s="3"/>
      <c r="Q5" s="3"/>
      <c r="R5" s="3"/>
      <c r="S5" s="3"/>
      <c r="T5" s="3"/>
      <c r="U5" s="3"/>
      <c r="V5" s="3"/>
      <c r="W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0"/>
      <c r="AM5" s="10"/>
      <c r="AN5" s="10"/>
      <c r="AP5" s="15"/>
    </row>
    <row r="6" spans="1:42" ht="15">
      <c r="A6" s="4">
        <v>114</v>
      </c>
      <c r="B6" s="8">
        <v>4</v>
      </c>
      <c r="C6" s="4" t="s">
        <v>33</v>
      </c>
      <c r="D6" s="9">
        <f>'E1'!D6</f>
        <v>933078</v>
      </c>
      <c r="E6" s="3">
        <f>SUM('D2'!D7:Z7,'D2'!AC7:AF7,'D2'!AI7)</f>
        <v>30084.108572727713</v>
      </c>
      <c r="F6" s="28">
        <f t="shared" si="1"/>
        <v>0.032241793904397825</v>
      </c>
      <c r="G6" s="28">
        <v>0.35093842979937956</v>
      </c>
      <c r="H6" s="28">
        <v>0.3057997434755038</v>
      </c>
      <c r="I6" s="3"/>
      <c r="J6" s="3"/>
      <c r="K6" s="3">
        <f t="shared" si="0"/>
        <v>110308.3981000016</v>
      </c>
      <c r="L6" s="28">
        <f t="shared" si="2"/>
        <v>1.286774242597725</v>
      </c>
      <c r="M6" s="28">
        <f t="shared" si="2"/>
        <v>1.1212657260768473</v>
      </c>
      <c r="N6" s="3"/>
      <c r="O6" s="3"/>
      <c r="P6" s="3"/>
      <c r="Q6" s="3"/>
      <c r="R6" s="3"/>
      <c r="S6" s="3"/>
      <c r="T6" s="3"/>
      <c r="U6" s="3"/>
      <c r="V6" s="3"/>
      <c r="W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10"/>
      <c r="AM6" s="10"/>
      <c r="AN6" s="10"/>
      <c r="AP6" s="15"/>
    </row>
    <row r="7" spans="1:42" ht="15">
      <c r="A7" s="4">
        <v>115</v>
      </c>
      <c r="B7" s="8">
        <v>5</v>
      </c>
      <c r="C7" s="4" t="s">
        <v>34</v>
      </c>
      <c r="D7" s="9">
        <f>'E1'!D7</f>
        <v>231556</v>
      </c>
      <c r="E7" s="3">
        <f>SUM('D2'!D8:Z8,'D2'!AC8:AF8,'D2'!AI8)</f>
        <v>4656.664877769264</v>
      </c>
      <c r="F7" s="28">
        <f t="shared" si="1"/>
        <v>0.020110318358277327</v>
      </c>
      <c r="G7" s="28">
        <v>0.38804605600774283</v>
      </c>
      <c r="H7" s="28">
        <v>0.31756876800487627</v>
      </c>
      <c r="I7" s="3"/>
      <c r="J7" s="3"/>
      <c r="K7" s="3">
        <f t="shared" si="0"/>
        <v>17074.43788515397</v>
      </c>
      <c r="L7" s="28">
        <f t="shared" si="2"/>
        <v>1.422835538695057</v>
      </c>
      <c r="M7" s="28">
        <f t="shared" si="2"/>
        <v>1.1644188160178797</v>
      </c>
      <c r="N7" s="3"/>
      <c r="O7" s="3"/>
      <c r="P7" s="3"/>
      <c r="Q7" s="3"/>
      <c r="R7" s="3"/>
      <c r="S7" s="3"/>
      <c r="T7" s="3"/>
      <c r="U7" s="3"/>
      <c r="V7" s="3"/>
      <c r="W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10"/>
      <c r="AM7" s="10"/>
      <c r="AN7" s="10"/>
      <c r="AP7" s="15"/>
    </row>
    <row r="8" spans="1:42" ht="15">
      <c r="A8" s="4">
        <v>116</v>
      </c>
      <c r="B8" s="8">
        <v>6</v>
      </c>
      <c r="C8" s="4" t="s">
        <v>35</v>
      </c>
      <c r="D8" s="9">
        <f>'E1'!D8</f>
        <v>963046</v>
      </c>
      <c r="E8" s="3">
        <f>SUM('D2'!D9:Z9,'D2'!AC9:AF9,'D2'!AI9)</f>
        <v>599669.2614995581</v>
      </c>
      <c r="F8" s="28">
        <f t="shared" si="1"/>
        <v>0.6226797697093992</v>
      </c>
      <c r="G8" s="28">
        <v>1.0493887591346565</v>
      </c>
      <c r="H8" s="28">
        <v>0.9844277953255944</v>
      </c>
      <c r="I8" s="3"/>
      <c r="J8" s="3"/>
      <c r="K8" s="3">
        <f t="shared" si="0"/>
        <v>2198787.292165046</v>
      </c>
      <c r="L8" s="28">
        <f t="shared" si="2"/>
        <v>3.8477587834937403</v>
      </c>
      <c r="M8" s="28">
        <f t="shared" si="2"/>
        <v>3.6095685828605126</v>
      </c>
      <c r="N8" s="3"/>
      <c r="O8" s="3"/>
      <c r="P8" s="3"/>
      <c r="Q8" s="3"/>
      <c r="R8" s="3"/>
      <c r="S8" s="3"/>
      <c r="T8" s="3"/>
      <c r="U8" s="3"/>
      <c r="V8" s="3"/>
      <c r="W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10"/>
      <c r="AM8" s="10"/>
      <c r="AN8" s="10"/>
      <c r="AP8" s="15"/>
    </row>
    <row r="9" spans="1:42" ht="15">
      <c r="A9" s="4">
        <v>121</v>
      </c>
      <c r="B9" s="8">
        <v>7</v>
      </c>
      <c r="C9" s="4" t="s">
        <v>36</v>
      </c>
      <c r="D9" s="9">
        <f>'E1'!D9</f>
        <v>2844641</v>
      </c>
      <c r="E9" s="3">
        <f>SUM('D2'!D10:Z10,'D2'!AC10:AF10,'D2'!AI10)</f>
        <v>31696.115913835114</v>
      </c>
      <c r="F9" s="28">
        <f t="shared" si="1"/>
        <v>0.011142395793998299</v>
      </c>
      <c r="G9" s="28">
        <v>0.612793362521596</v>
      </c>
      <c r="H9" s="28">
        <v>0.5027762825405381</v>
      </c>
      <c r="I9" s="3"/>
      <c r="J9" s="3"/>
      <c r="K9" s="3">
        <f t="shared" si="0"/>
        <v>116219.09168406208</v>
      </c>
      <c r="L9" s="28">
        <f t="shared" si="2"/>
        <v>2.2469089959125186</v>
      </c>
      <c r="M9" s="28">
        <f t="shared" si="2"/>
        <v>1.843513035981973</v>
      </c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0"/>
      <c r="AM9" s="10"/>
      <c r="AN9" s="10"/>
      <c r="AP9" s="15"/>
    </row>
    <row r="10" spans="1:42" ht="15">
      <c r="A10" s="4">
        <v>131</v>
      </c>
      <c r="B10" s="8">
        <v>8</v>
      </c>
      <c r="C10" s="4" t="s">
        <v>37</v>
      </c>
      <c r="D10" s="9">
        <f>'E1'!D10</f>
        <v>593529</v>
      </c>
      <c r="E10" s="3">
        <f>SUM('D2'!D11:Z11,'D2'!AC11:AF11,'D2'!AI11)</f>
        <v>121537.38145602006</v>
      </c>
      <c r="F10" s="28">
        <f t="shared" si="1"/>
        <v>0.20477075501958633</v>
      </c>
      <c r="G10" s="28">
        <v>0.7782685619045034</v>
      </c>
      <c r="H10" s="28">
        <v>0.7158428464803638</v>
      </c>
      <c r="I10" s="3"/>
      <c r="J10" s="3"/>
      <c r="K10" s="3">
        <f t="shared" si="0"/>
        <v>445637.0653387402</v>
      </c>
      <c r="L10" s="28">
        <f t="shared" si="2"/>
        <v>2.8536513936498458</v>
      </c>
      <c r="M10" s="28">
        <f t="shared" si="2"/>
        <v>2.624757103761334</v>
      </c>
      <c r="N10" s="3"/>
      <c r="O10" s="3"/>
      <c r="P10" s="3"/>
      <c r="Q10" s="3"/>
      <c r="R10" s="3"/>
      <c r="S10" s="3"/>
      <c r="T10" s="3"/>
      <c r="U10" s="3"/>
      <c r="V10" s="3"/>
      <c r="W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L10" s="10"/>
      <c r="AM10" s="10"/>
      <c r="AN10" s="10"/>
      <c r="AP10" s="15"/>
    </row>
    <row r="11" spans="1:42" ht="15">
      <c r="A11" s="4">
        <v>211</v>
      </c>
      <c r="B11" s="8">
        <v>9</v>
      </c>
      <c r="C11" s="4" t="s">
        <v>38</v>
      </c>
      <c r="D11" s="9">
        <f>'E1'!D11</f>
        <v>849760</v>
      </c>
      <c r="E11" s="3">
        <f>SUM('D2'!D12:Z12,'D2'!AC12:AF12,'D2'!AI12)</f>
        <v>15681.735016108438</v>
      </c>
      <c r="F11" s="28">
        <f t="shared" si="1"/>
        <v>0.018454310647839905</v>
      </c>
      <c r="G11" s="28">
        <v>0.11342268841526126</v>
      </c>
      <c r="H11" s="28">
        <v>0.1015858047380654</v>
      </c>
      <c r="I11" s="3"/>
      <c r="J11" s="3"/>
      <c r="K11" s="3">
        <f t="shared" si="0"/>
        <v>57499.69505906427</v>
      </c>
      <c r="L11" s="28">
        <f t="shared" si="2"/>
        <v>0.41588319085595793</v>
      </c>
      <c r="M11" s="28">
        <f t="shared" si="2"/>
        <v>0.37248128403957315</v>
      </c>
      <c r="N11" s="3"/>
      <c r="O11" s="3"/>
      <c r="P11" s="3"/>
      <c r="Q11" s="3"/>
      <c r="R11" s="3"/>
      <c r="S11" s="3"/>
      <c r="T11" s="3"/>
      <c r="U11" s="3"/>
      <c r="V11" s="3"/>
      <c r="W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0"/>
      <c r="AM11" s="10"/>
      <c r="AN11" s="10"/>
      <c r="AP11" s="15"/>
    </row>
    <row r="12" spans="1:42" ht="15">
      <c r="A12" s="4">
        <v>212</v>
      </c>
      <c r="B12" s="8">
        <v>10</v>
      </c>
      <c r="C12" s="4" t="s">
        <v>39</v>
      </c>
      <c r="D12" s="9">
        <f>'E1'!D12</f>
        <v>339536</v>
      </c>
      <c r="E12" s="3">
        <f>SUM('D2'!D13:Z13,'D2'!AC13:AF13,'D2'!AI13)</f>
        <v>40208.037612353684</v>
      </c>
      <c r="F12" s="28">
        <f t="shared" si="1"/>
        <v>0.11842054336610458</v>
      </c>
      <c r="G12" s="28">
        <v>0.47301612115620884</v>
      </c>
      <c r="H12" s="28">
        <v>0.4456065306162757</v>
      </c>
      <c r="I12" s="3"/>
      <c r="J12" s="3"/>
      <c r="K12" s="3">
        <f t="shared" si="0"/>
        <v>147429.47124529682</v>
      </c>
      <c r="L12" s="28">
        <f t="shared" si="2"/>
        <v>1.7343924442394323</v>
      </c>
      <c r="M12" s="28">
        <f t="shared" si="2"/>
        <v>1.6338906122596775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10"/>
      <c r="AM12" s="10"/>
      <c r="AN12" s="10"/>
      <c r="AP12" s="15"/>
    </row>
    <row r="13" spans="1:42" ht="15">
      <c r="A13" s="4">
        <v>213</v>
      </c>
      <c r="B13" s="8">
        <v>11</v>
      </c>
      <c r="C13" s="4" t="s">
        <v>40</v>
      </c>
      <c r="D13" s="9">
        <f>'E1'!D13</f>
        <v>233258</v>
      </c>
      <c r="E13" s="3">
        <f>SUM('D2'!D14:Z14,'D2'!AC14:AF14,'D2'!AI14)</f>
        <v>185284.30360225268</v>
      </c>
      <c r="F13" s="28">
        <f t="shared" si="1"/>
        <v>0.794332042640564</v>
      </c>
      <c r="G13" s="28">
        <v>1.4695662197226533</v>
      </c>
      <c r="H13" s="28">
        <v>1.3754420021385152</v>
      </c>
      <c r="I13" s="3"/>
      <c r="J13" s="3"/>
      <c r="K13" s="3">
        <f t="shared" si="0"/>
        <v>679375.7798749264</v>
      </c>
      <c r="L13" s="28">
        <f t="shared" si="2"/>
        <v>5.388409472316395</v>
      </c>
      <c r="M13" s="28">
        <f t="shared" si="2"/>
        <v>5.043287341174556</v>
      </c>
      <c r="N13" s="3"/>
      <c r="O13" s="3"/>
      <c r="P13" s="3"/>
      <c r="Q13" s="3"/>
      <c r="R13" s="3"/>
      <c r="S13" s="3"/>
      <c r="T13" s="3"/>
      <c r="U13" s="3"/>
      <c r="V13" s="3"/>
      <c r="W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10"/>
      <c r="AM13" s="10"/>
      <c r="AN13" s="10"/>
      <c r="AP13" s="15"/>
    </row>
    <row r="14" spans="1:42" ht="15">
      <c r="A14" s="4">
        <v>311</v>
      </c>
      <c r="B14" s="8">
        <v>12</v>
      </c>
      <c r="C14" s="4" t="s">
        <v>41</v>
      </c>
      <c r="D14" s="9">
        <f>'E1'!D14</f>
        <v>1798957</v>
      </c>
      <c r="E14" s="3">
        <f>SUM('D2'!D15:Z15,'D2'!AC15:AF15,'D2'!AI15)</f>
        <v>2355888.106362049</v>
      </c>
      <c r="F14" s="28">
        <f t="shared" si="1"/>
        <v>1.3095855578327047</v>
      </c>
      <c r="G14" s="28">
        <v>1.7351193322807088</v>
      </c>
      <c r="H14" s="28">
        <v>1.6457473838255152</v>
      </c>
      <c r="I14" s="3"/>
      <c r="J14" s="3"/>
      <c r="K14" s="3">
        <f t="shared" si="0"/>
        <v>8638256.38999418</v>
      </c>
      <c r="L14" s="28">
        <f t="shared" si="2"/>
        <v>6.362104218362599</v>
      </c>
      <c r="M14" s="28">
        <f t="shared" si="2"/>
        <v>6.0344070740268885</v>
      </c>
      <c r="N14" s="3"/>
      <c r="O14" s="3"/>
      <c r="P14" s="3"/>
      <c r="Q14" s="3"/>
      <c r="R14" s="3"/>
      <c r="S14" s="3"/>
      <c r="T14" s="3"/>
      <c r="U14" s="3"/>
      <c r="V14" s="3"/>
      <c r="W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L14" s="10"/>
      <c r="AM14" s="10"/>
      <c r="AN14" s="10"/>
      <c r="AP14" s="15"/>
    </row>
    <row r="15" spans="1:42" ht="15">
      <c r="A15" s="4">
        <v>312</v>
      </c>
      <c r="B15" s="8">
        <v>13</v>
      </c>
      <c r="C15" s="4" t="s">
        <v>42</v>
      </c>
      <c r="D15" s="9">
        <f>'E1'!D15</f>
        <v>128155</v>
      </c>
      <c r="E15" s="3">
        <f>SUM('D2'!D16:Z16,'D2'!AC16:AF16,'D2'!AI16)</f>
        <v>34962.76002916942</v>
      </c>
      <c r="F15" s="28">
        <f t="shared" si="1"/>
        <v>0.2728161993614718</v>
      </c>
      <c r="G15" s="28">
        <v>0.9087605172211831</v>
      </c>
      <c r="H15" s="28">
        <v>0.8261504538485147</v>
      </c>
      <c r="I15" s="3"/>
      <c r="J15" s="3"/>
      <c r="K15" s="3">
        <f t="shared" si="0"/>
        <v>128196.78677362119</v>
      </c>
      <c r="L15" s="28">
        <f t="shared" si="2"/>
        <v>3.332121896477671</v>
      </c>
      <c r="M15" s="28">
        <f t="shared" si="2"/>
        <v>3.029218330777887</v>
      </c>
      <c r="N15" s="3"/>
      <c r="O15" s="3"/>
      <c r="P15" s="3"/>
      <c r="Q15" s="3"/>
      <c r="R15" s="3"/>
      <c r="S15" s="3"/>
      <c r="T15" s="3"/>
      <c r="U15" s="3"/>
      <c r="V15" s="3"/>
      <c r="W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10"/>
      <c r="AM15" s="10"/>
      <c r="AN15" s="10"/>
      <c r="AP15" s="15"/>
    </row>
    <row r="16" spans="1:42" ht="15">
      <c r="A16" s="4">
        <v>611</v>
      </c>
      <c r="B16" s="8">
        <v>14</v>
      </c>
      <c r="C16" s="4" t="s">
        <v>43</v>
      </c>
      <c r="D16" s="9">
        <f>'E1'!D16</f>
        <v>14782</v>
      </c>
      <c r="E16" s="3">
        <f>SUM('D2'!D17:Z17,'D2'!AC17:AF17,'D2'!AI17)</f>
        <v>2858.944413314989</v>
      </c>
      <c r="F16" s="28">
        <f t="shared" si="1"/>
        <v>0.19340714472432616</v>
      </c>
      <c r="G16" s="28">
        <v>1.582821886092414</v>
      </c>
      <c r="H16" s="28">
        <v>1.5149509894969386</v>
      </c>
      <c r="I16" s="3"/>
      <c r="J16" s="3"/>
      <c r="K16" s="3">
        <f t="shared" si="0"/>
        <v>10482.79618215496</v>
      </c>
      <c r="L16" s="28">
        <f t="shared" si="2"/>
        <v>5.8036802490055175</v>
      </c>
      <c r="M16" s="28">
        <f t="shared" si="2"/>
        <v>5.554820294822108</v>
      </c>
      <c r="N16" s="3"/>
      <c r="O16" s="3"/>
      <c r="P16" s="3"/>
      <c r="Q16" s="3"/>
      <c r="R16" s="3"/>
      <c r="S16" s="3"/>
      <c r="T16" s="3"/>
      <c r="U16" s="3"/>
      <c r="V16" s="3"/>
      <c r="W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10"/>
      <c r="AM16" s="10"/>
      <c r="AN16" s="10"/>
      <c r="AP16" s="15"/>
    </row>
    <row r="17" spans="1:42" ht="15">
      <c r="A17" s="4">
        <v>621</v>
      </c>
      <c r="B17" s="8">
        <v>15</v>
      </c>
      <c r="C17" s="4" t="s">
        <v>44</v>
      </c>
      <c r="D17" s="3">
        <f>'E1'!D17</f>
        <v>170430</v>
      </c>
      <c r="E17" s="3">
        <f>SUM('D2'!D18:Z18,'D2'!AC18:AF18,'D2'!AI18)</f>
        <v>77537.52126072168</v>
      </c>
      <c r="F17" s="28">
        <f t="shared" si="1"/>
        <v>0.45495230452808594</v>
      </c>
      <c r="G17" s="28">
        <v>1.5298437778371894</v>
      </c>
      <c r="H17" s="28">
        <v>1.447572596240429</v>
      </c>
      <c r="I17" s="3"/>
      <c r="J17" s="3"/>
      <c r="K17" s="3">
        <f t="shared" si="0"/>
        <v>284304.24462264613</v>
      </c>
      <c r="L17" s="28">
        <f t="shared" si="2"/>
        <v>5.609427185403027</v>
      </c>
      <c r="M17" s="28">
        <f t="shared" si="2"/>
        <v>5.307766186214907</v>
      </c>
      <c r="N17" s="3"/>
      <c r="O17" s="3"/>
      <c r="P17" s="3"/>
      <c r="Q17" s="3"/>
      <c r="R17" s="3"/>
      <c r="S17" s="3"/>
      <c r="T17" s="3"/>
      <c r="U17" s="3"/>
      <c r="V17" s="3"/>
      <c r="W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10"/>
      <c r="AM17" s="10"/>
      <c r="AN17" s="10"/>
      <c r="AP17" s="15"/>
    </row>
    <row r="18" spans="1:42" ht="15">
      <c r="A18" s="4">
        <v>622</v>
      </c>
      <c r="B18" s="8">
        <v>16</v>
      </c>
      <c r="C18" s="4" t="s">
        <v>332</v>
      </c>
      <c r="D18" s="3">
        <f>'E1'!D18</f>
        <v>1061153</v>
      </c>
      <c r="E18" s="3">
        <f>SUM('D2'!D19:Z19,'D2'!AC19:AF19,'D2'!AI19)</f>
        <v>112356.61633195748</v>
      </c>
      <c r="F18" s="28">
        <f t="shared" si="1"/>
        <v>0.10588163660844147</v>
      </c>
      <c r="G18" s="28">
        <v>1.3380357929512001</v>
      </c>
      <c r="H18" s="28">
        <v>1.2625453182168842</v>
      </c>
      <c r="I18" s="3"/>
      <c r="J18" s="3"/>
      <c r="K18" s="3">
        <f t="shared" si="0"/>
        <v>411974.2598838441</v>
      </c>
      <c r="L18" s="28">
        <f t="shared" si="2"/>
        <v>4.906131240821067</v>
      </c>
      <c r="M18" s="28">
        <f t="shared" si="2"/>
        <v>4.629332833461908</v>
      </c>
      <c r="N18" s="3"/>
      <c r="O18" s="3"/>
      <c r="P18" s="3"/>
      <c r="Q18" s="3"/>
      <c r="R18" s="3"/>
      <c r="S18" s="3"/>
      <c r="T18" s="3"/>
      <c r="U18" s="3"/>
      <c r="V18" s="3"/>
      <c r="W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10"/>
      <c r="AM18" s="10"/>
      <c r="AN18" s="10"/>
      <c r="AP18" s="15"/>
    </row>
    <row r="19" spans="1:42" ht="15">
      <c r="A19" s="4">
        <v>629</v>
      </c>
      <c r="B19" s="8">
        <v>17</v>
      </c>
      <c r="C19" s="4" t="s">
        <v>45</v>
      </c>
      <c r="D19" s="3">
        <f>'E1'!D19</f>
        <v>8027</v>
      </c>
      <c r="E19" s="3">
        <f>SUM('D2'!D20:Z20,'D2'!AC20:AF20,'D2'!AI20)</f>
        <v>2976.471074513723</v>
      </c>
      <c r="F19" s="28">
        <f t="shared" si="1"/>
        <v>0.37080740930780154</v>
      </c>
      <c r="G19" s="28">
        <v>1.5995950492164992</v>
      </c>
      <c r="H19" s="28">
        <v>1.5148829800814918</v>
      </c>
      <c r="I19" s="3"/>
      <c r="J19" s="3"/>
      <c r="K19" s="3">
        <f t="shared" si="0"/>
        <v>10913.727273216984</v>
      </c>
      <c r="L19" s="28">
        <f t="shared" si="2"/>
        <v>5.865181847127164</v>
      </c>
      <c r="M19" s="28">
        <f t="shared" si="2"/>
        <v>5.55457092696547</v>
      </c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10"/>
      <c r="AM19" s="10"/>
      <c r="AN19" s="10"/>
      <c r="AP19" s="15"/>
    </row>
    <row r="20" spans="1:42" ht="15">
      <c r="A20" s="4">
        <v>711</v>
      </c>
      <c r="B20" s="8">
        <v>18</v>
      </c>
      <c r="C20" s="4" t="s">
        <v>46</v>
      </c>
      <c r="D20" s="3">
        <f>'E1'!D20</f>
        <v>36504</v>
      </c>
      <c r="E20" s="3">
        <f>SUM('D2'!D21:Z21,'D2'!AC21:AF21,'D2'!AI21)</f>
        <v>4625.71582130686</v>
      </c>
      <c r="F20" s="28">
        <f t="shared" si="1"/>
        <v>0.12671805339981534</v>
      </c>
      <c r="G20" s="28">
        <v>1.2952643678980578</v>
      </c>
      <c r="H20" s="28">
        <v>1.231128754600622</v>
      </c>
      <c r="I20" s="3"/>
      <c r="J20" s="3"/>
      <c r="K20" s="3">
        <f t="shared" si="0"/>
        <v>16960.958011458486</v>
      </c>
      <c r="L20" s="28">
        <f t="shared" si="2"/>
        <v>4.749302682292878</v>
      </c>
      <c r="M20" s="28">
        <f t="shared" si="2"/>
        <v>4.514138766868947</v>
      </c>
      <c r="N20" s="3"/>
      <c r="O20" s="3"/>
      <c r="P20" s="3"/>
      <c r="Q20" s="3"/>
      <c r="R20" s="3"/>
      <c r="S20" s="3"/>
      <c r="T20" s="3"/>
      <c r="U20" s="3"/>
      <c r="V20" s="3"/>
      <c r="W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L20" s="10"/>
      <c r="AM20" s="10"/>
      <c r="AN20" s="10"/>
      <c r="AP20" s="15"/>
    </row>
    <row r="21" spans="1:42" ht="15">
      <c r="A21" s="4">
        <v>721</v>
      </c>
      <c r="B21" s="8">
        <v>19</v>
      </c>
      <c r="C21" s="4" t="s">
        <v>47</v>
      </c>
      <c r="D21" s="3">
        <f>'E1'!D21</f>
        <v>87756</v>
      </c>
      <c r="E21" s="3">
        <f>SUM('D2'!D22:Z22,'D2'!AC22:AF22,'D2'!AI22)</f>
        <v>1457.896471870394</v>
      </c>
      <c r="F21" s="28">
        <f t="shared" si="1"/>
        <v>0.016613068871306737</v>
      </c>
      <c r="G21" s="28">
        <v>0.6169423093493441</v>
      </c>
      <c r="H21" s="28">
        <v>0.583912974417896</v>
      </c>
      <c r="I21" s="3"/>
      <c r="J21" s="3"/>
      <c r="K21" s="3">
        <f t="shared" si="0"/>
        <v>5345.620396858111</v>
      </c>
      <c r="L21" s="28">
        <f t="shared" si="2"/>
        <v>2.262121800947595</v>
      </c>
      <c r="M21" s="28">
        <f t="shared" si="2"/>
        <v>2.1410142395322853</v>
      </c>
      <c r="N21" s="3"/>
      <c r="O21" s="3"/>
      <c r="P21" s="3"/>
      <c r="Q21" s="3"/>
      <c r="R21" s="3"/>
      <c r="S21" s="3"/>
      <c r="T21" s="3"/>
      <c r="U21" s="3"/>
      <c r="V21" s="3"/>
      <c r="W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L21" s="10"/>
      <c r="AM21" s="10"/>
      <c r="AN21" s="10"/>
      <c r="AP21" s="15"/>
    </row>
    <row r="22" spans="1:42" ht="15">
      <c r="A22" s="4">
        <v>1111</v>
      </c>
      <c r="B22" s="8">
        <v>20</v>
      </c>
      <c r="C22" s="4" t="s">
        <v>48</v>
      </c>
      <c r="D22" s="3">
        <f>'E1'!D22</f>
        <v>1570948</v>
      </c>
      <c r="E22" s="3">
        <f>SUM('D2'!D23:Z23,'D2'!AC23:AF23,'D2'!AI23)</f>
        <v>549.2024488068723</v>
      </c>
      <c r="F22" s="28">
        <f t="shared" si="1"/>
        <v>0.00034959938126969976</v>
      </c>
      <c r="G22" s="28">
        <v>0.5236606101076353</v>
      </c>
      <c r="H22" s="28">
        <v>0.4296774816090512</v>
      </c>
      <c r="I22" s="3"/>
      <c r="J22" s="3"/>
      <c r="K22" s="3">
        <f t="shared" si="0"/>
        <v>2013.7423122918651</v>
      </c>
      <c r="L22" s="28">
        <f t="shared" si="2"/>
        <v>1.920088903727996</v>
      </c>
      <c r="M22" s="28">
        <f t="shared" si="2"/>
        <v>1.5754840992331878</v>
      </c>
      <c r="N22" s="3"/>
      <c r="O22" s="3"/>
      <c r="P22" s="3"/>
      <c r="Q22" s="3"/>
      <c r="R22" s="3"/>
      <c r="S22" s="3"/>
      <c r="T22" s="3"/>
      <c r="U22" s="3"/>
      <c r="V22" s="3"/>
      <c r="W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0"/>
      <c r="AM22" s="10"/>
      <c r="AN22" s="10"/>
      <c r="AP22" s="15"/>
    </row>
    <row r="23" spans="1:42" ht="15">
      <c r="A23" s="4">
        <v>1112</v>
      </c>
      <c r="B23" s="8">
        <v>21</v>
      </c>
      <c r="C23" s="4" t="s">
        <v>49</v>
      </c>
      <c r="D23" s="3">
        <f>'E1'!D23</f>
        <v>2960952</v>
      </c>
      <c r="E23" s="3">
        <f>SUM('D2'!D24:Z24,'D2'!AC24:AF24,'D2'!AI24)</f>
        <v>421854.46107599</v>
      </c>
      <c r="F23" s="28">
        <f t="shared" si="1"/>
        <v>0.1424725767509875</v>
      </c>
      <c r="G23" s="28">
        <v>0.6891696544147798</v>
      </c>
      <c r="H23" s="28">
        <v>0.5841267927529599</v>
      </c>
      <c r="I23" s="3"/>
      <c r="J23" s="3"/>
      <c r="K23" s="3">
        <f t="shared" si="0"/>
        <v>1546799.6906119632</v>
      </c>
      <c r="L23" s="28">
        <f t="shared" si="2"/>
        <v>2.526955399520859</v>
      </c>
      <c r="M23" s="28">
        <f t="shared" si="2"/>
        <v>2.141798240094186</v>
      </c>
      <c r="N23" s="3"/>
      <c r="O23" s="3"/>
      <c r="P23" s="3"/>
      <c r="Q23" s="3"/>
      <c r="R23" s="3"/>
      <c r="S23" s="3"/>
      <c r="T23" s="3"/>
      <c r="U23" s="3"/>
      <c r="V23" s="3"/>
      <c r="W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0"/>
      <c r="AM23" s="10"/>
      <c r="AN23" s="10"/>
      <c r="AP23" s="15"/>
    </row>
    <row r="24" spans="1:42" ht="15">
      <c r="A24" s="4">
        <v>1113</v>
      </c>
      <c r="B24" s="8">
        <v>22</v>
      </c>
      <c r="C24" s="4" t="s">
        <v>334</v>
      </c>
      <c r="D24" s="3">
        <f>'E1'!D24</f>
        <v>3909035</v>
      </c>
      <c r="E24" s="3">
        <f>SUM('D2'!D25:Z25,'D2'!AC25:AF25,'D2'!AI25)</f>
        <v>265892.1850778186</v>
      </c>
      <c r="F24" s="28">
        <f t="shared" si="1"/>
        <v>0.06801990390923043</v>
      </c>
      <c r="G24" s="28">
        <v>0.9223595271913135</v>
      </c>
      <c r="H24" s="28">
        <v>0.7532904155216275</v>
      </c>
      <c r="I24" s="3"/>
      <c r="J24" s="3"/>
      <c r="K24" s="3">
        <f t="shared" si="0"/>
        <v>974938.0119520014</v>
      </c>
      <c r="L24" s="28">
        <f t="shared" si="2"/>
        <v>3.381984933034816</v>
      </c>
      <c r="M24" s="28">
        <f t="shared" si="2"/>
        <v>2.762064856912634</v>
      </c>
      <c r="N24" s="3"/>
      <c r="O24" s="3"/>
      <c r="P24" s="3"/>
      <c r="Q24" s="3"/>
      <c r="R24" s="3"/>
      <c r="S24" s="3"/>
      <c r="T24" s="3"/>
      <c r="U24" s="3"/>
      <c r="V24" s="3"/>
      <c r="W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0"/>
      <c r="AM24" s="10"/>
      <c r="AN24" s="10"/>
      <c r="AP24" s="15"/>
    </row>
    <row r="25" spans="1:42" ht="15">
      <c r="A25" s="4">
        <v>1114</v>
      </c>
      <c r="B25" s="8">
        <v>23</v>
      </c>
      <c r="C25" s="4" t="s">
        <v>50</v>
      </c>
      <c r="D25" s="3">
        <f>'E1'!D25</f>
        <v>3517017</v>
      </c>
      <c r="E25" s="3">
        <f>SUM('D2'!D26:Z26,'D2'!AC26:AF26,'D2'!AI26)</f>
        <v>150346.77789058152</v>
      </c>
      <c r="F25" s="28">
        <f t="shared" si="1"/>
        <v>0.04274837963267778</v>
      </c>
      <c r="G25" s="28">
        <v>0.5124371641279859</v>
      </c>
      <c r="H25" s="28">
        <v>0.44596371048598693</v>
      </c>
      <c r="I25" s="3"/>
      <c r="J25" s="3"/>
      <c r="K25" s="3">
        <f t="shared" si="0"/>
        <v>551271.5189321322</v>
      </c>
      <c r="L25" s="28">
        <f t="shared" si="2"/>
        <v>1.8789362684692816</v>
      </c>
      <c r="M25" s="28">
        <f t="shared" si="2"/>
        <v>1.635200271781952</v>
      </c>
      <c r="N25" s="3"/>
      <c r="O25" s="3"/>
      <c r="P25" s="3"/>
      <c r="Q25" s="3"/>
      <c r="R25" s="3"/>
      <c r="S25" s="3"/>
      <c r="T25" s="3"/>
      <c r="U25" s="3"/>
      <c r="V25" s="3"/>
      <c r="W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0"/>
      <c r="AM25" s="10"/>
      <c r="AN25" s="10"/>
      <c r="AP25" s="15"/>
    </row>
    <row r="26" spans="1:42" ht="15">
      <c r="A26" s="4">
        <v>1115</v>
      </c>
      <c r="B26" s="8">
        <v>24</v>
      </c>
      <c r="C26" s="4" t="s">
        <v>51</v>
      </c>
      <c r="D26" s="3">
        <f>'E1'!D26</f>
        <v>4987247</v>
      </c>
      <c r="E26" s="3">
        <f>SUM('D2'!D27:Z27,'D2'!AC27:AF27,'D2'!AI27)</f>
        <v>598817.4434198762</v>
      </c>
      <c r="F26" s="28">
        <f t="shared" si="1"/>
        <v>0.12006973855914418</v>
      </c>
      <c r="G26" s="28">
        <v>0.5843697459858912</v>
      </c>
      <c r="H26" s="28">
        <v>0.518455315574174</v>
      </c>
      <c r="I26" s="3"/>
      <c r="J26" s="3"/>
      <c r="K26" s="3">
        <f t="shared" si="0"/>
        <v>2195663.9592062123</v>
      </c>
      <c r="L26" s="28">
        <f t="shared" si="2"/>
        <v>2.1426890686149345</v>
      </c>
      <c r="M26" s="28">
        <f t="shared" si="2"/>
        <v>1.9010028237719714</v>
      </c>
      <c r="N26" s="3"/>
      <c r="O26" s="3"/>
      <c r="P26" s="3"/>
      <c r="Q26" s="3"/>
      <c r="R26" s="3"/>
      <c r="S26" s="3"/>
      <c r="T26" s="3"/>
      <c r="U26" s="3"/>
      <c r="V26" s="3"/>
      <c r="W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0"/>
      <c r="AM26" s="10"/>
      <c r="AN26" s="10"/>
      <c r="AP26" s="15"/>
    </row>
    <row r="27" spans="1:42" ht="15">
      <c r="A27" s="4">
        <v>1116</v>
      </c>
      <c r="B27" s="8">
        <v>25</v>
      </c>
      <c r="C27" s="4" t="s">
        <v>52</v>
      </c>
      <c r="D27" s="3">
        <f>'E1'!D27</f>
        <v>723943</v>
      </c>
      <c r="E27" s="3">
        <f>SUM('D2'!D28:Z28,'D2'!AC28:AF28,'D2'!AI28)</f>
        <v>71004.30703455168</v>
      </c>
      <c r="F27" s="28">
        <f t="shared" si="1"/>
        <v>0.09807996905081157</v>
      </c>
      <c r="G27" s="28">
        <v>0.6162661855466455</v>
      </c>
      <c r="H27" s="28">
        <v>0.544455786327589</v>
      </c>
      <c r="I27" s="3"/>
      <c r="J27" s="3"/>
      <c r="K27" s="3">
        <f t="shared" si="0"/>
        <v>260349.12579335613</v>
      </c>
      <c r="L27" s="28">
        <f t="shared" si="2"/>
        <v>2.2596426803377</v>
      </c>
      <c r="M27" s="28">
        <f t="shared" si="2"/>
        <v>1.9963378832011593</v>
      </c>
      <c r="N27" s="3"/>
      <c r="O27" s="3"/>
      <c r="P27" s="3"/>
      <c r="Q27" s="3"/>
      <c r="R27" s="3"/>
      <c r="S27" s="3"/>
      <c r="T27" s="3"/>
      <c r="U27" s="3"/>
      <c r="V27" s="3"/>
      <c r="W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0"/>
      <c r="AM27" s="10"/>
      <c r="AN27" s="10"/>
      <c r="AP27" s="15"/>
    </row>
    <row r="28" spans="1:42" ht="15">
      <c r="A28" s="4">
        <v>1117</v>
      </c>
      <c r="B28" s="8">
        <v>26</v>
      </c>
      <c r="C28" s="4" t="s">
        <v>53</v>
      </c>
      <c r="D28" s="3">
        <f>'E1'!D28</f>
        <v>2644274</v>
      </c>
      <c r="E28" s="3">
        <f>SUM('D2'!D29:Z29,'D2'!AC29:AF29,'D2'!AI29)</f>
        <v>715206.1003606056</v>
      </c>
      <c r="F28" s="28">
        <f t="shared" si="1"/>
        <v>0.2704735214129117</v>
      </c>
      <c r="G28" s="28">
        <v>0.8526334083769698</v>
      </c>
      <c r="H28" s="28">
        <v>0.7456615725616191</v>
      </c>
      <c r="I28" s="3"/>
      <c r="J28" s="3"/>
      <c r="K28" s="3">
        <f t="shared" si="0"/>
        <v>2622422.3679888872</v>
      </c>
      <c r="L28" s="28">
        <f t="shared" si="2"/>
        <v>3.1263224973822226</v>
      </c>
      <c r="M28" s="28">
        <f t="shared" si="2"/>
        <v>2.734092432725937</v>
      </c>
      <c r="N28" s="3"/>
      <c r="O28" s="3"/>
      <c r="P28" s="3"/>
      <c r="Q28" s="3"/>
      <c r="R28" s="3"/>
      <c r="S28" s="3"/>
      <c r="T28" s="3"/>
      <c r="U28" s="3"/>
      <c r="V28" s="3"/>
      <c r="W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0"/>
      <c r="AM28" s="10"/>
      <c r="AN28" s="10"/>
      <c r="AP28" s="15"/>
    </row>
    <row r="29" spans="1:42" ht="15">
      <c r="A29" s="4">
        <v>1119</v>
      </c>
      <c r="B29" s="8">
        <v>27</v>
      </c>
      <c r="C29" s="4" t="s">
        <v>54</v>
      </c>
      <c r="D29" s="3">
        <f>'E1'!D29</f>
        <v>5690507</v>
      </c>
      <c r="E29" s="3">
        <f>SUM('D2'!D30:Z30,'D2'!AC30:AF30,'D2'!AI30)</f>
        <v>905465.2997802324</v>
      </c>
      <c r="F29" s="28">
        <f t="shared" si="1"/>
        <v>0.15911856356212767</v>
      </c>
      <c r="G29" s="28">
        <v>0.6498111120232425</v>
      </c>
      <c r="H29" s="28">
        <v>0.5649400320169009</v>
      </c>
      <c r="I29" s="3"/>
      <c r="J29" s="3"/>
      <c r="K29" s="3">
        <f t="shared" si="0"/>
        <v>3320039.4325275184</v>
      </c>
      <c r="L29" s="28">
        <f t="shared" si="2"/>
        <v>2.382640744085222</v>
      </c>
      <c r="M29" s="28">
        <f t="shared" si="2"/>
        <v>2.07144678406197</v>
      </c>
      <c r="N29" s="3"/>
      <c r="O29" s="3"/>
      <c r="P29" s="3"/>
      <c r="Q29" s="3"/>
      <c r="R29" s="3"/>
      <c r="S29" s="3"/>
      <c r="T29" s="3"/>
      <c r="U29" s="3"/>
      <c r="V29" s="3"/>
      <c r="W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0"/>
      <c r="AM29" s="10"/>
      <c r="AN29" s="10"/>
      <c r="AP29" s="15"/>
    </row>
    <row r="30" spans="1:42" ht="15">
      <c r="A30" s="4">
        <v>1121</v>
      </c>
      <c r="B30" s="8">
        <v>28</v>
      </c>
      <c r="C30" s="4" t="s">
        <v>55</v>
      </c>
      <c r="D30" s="3">
        <f>'E1'!D30</f>
        <v>4306022</v>
      </c>
      <c r="E30" s="3">
        <f>SUM('D2'!D31:Z31,'D2'!AC31:AF31,'D2'!AI31)</f>
        <v>364325.00875263824</v>
      </c>
      <c r="F30" s="28">
        <f t="shared" si="1"/>
        <v>0.08460825531143089</v>
      </c>
      <c r="G30" s="28">
        <v>0.3974378379377424</v>
      </c>
      <c r="H30" s="28">
        <v>0.3541711494339345</v>
      </c>
      <c r="I30" s="3"/>
      <c r="J30" s="3"/>
      <c r="K30" s="3">
        <f t="shared" si="0"/>
        <v>1335858.3654263401</v>
      </c>
      <c r="L30" s="28">
        <f t="shared" si="2"/>
        <v>1.4572720724383887</v>
      </c>
      <c r="M30" s="28">
        <f t="shared" si="2"/>
        <v>1.2986275479244265</v>
      </c>
      <c r="N30" s="3"/>
      <c r="O30" s="3"/>
      <c r="P30" s="3"/>
      <c r="Q30" s="3"/>
      <c r="R30" s="3"/>
      <c r="S30" s="3"/>
      <c r="T30" s="3"/>
      <c r="U30" s="3"/>
      <c r="V30" s="3"/>
      <c r="W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0"/>
      <c r="AM30" s="10"/>
      <c r="AN30" s="10"/>
      <c r="AP30" s="15"/>
    </row>
    <row r="31" spans="1:42" ht="15">
      <c r="A31" s="4">
        <v>1129</v>
      </c>
      <c r="B31" s="8">
        <v>29</v>
      </c>
      <c r="C31" s="4" t="s">
        <v>335</v>
      </c>
      <c r="D31" s="3">
        <f>'E1'!D31</f>
        <v>4415236</v>
      </c>
      <c r="E31" s="3">
        <f>SUM('D2'!D32:Z32,'D2'!AC32:AF32,'D2'!AI32)</f>
        <v>361335.1018884145</v>
      </c>
      <c r="F31" s="28">
        <f t="shared" si="1"/>
        <v>0.08183823059252426</v>
      </c>
      <c r="G31" s="28">
        <v>0.591744726391412</v>
      </c>
      <c r="H31" s="28">
        <v>0.5060454681655817</v>
      </c>
      <c r="I31" s="3"/>
      <c r="J31" s="3"/>
      <c r="K31" s="3">
        <f t="shared" si="0"/>
        <v>1324895.373590853</v>
      </c>
      <c r="L31" s="28">
        <f t="shared" si="2"/>
        <v>2.169730663435177</v>
      </c>
      <c r="M31" s="28">
        <f t="shared" si="2"/>
        <v>1.8555000499404661</v>
      </c>
      <c r="N31" s="3"/>
      <c r="O31" s="3"/>
      <c r="P31" s="3"/>
      <c r="Q31" s="3"/>
      <c r="R31" s="3"/>
      <c r="S31" s="3"/>
      <c r="T31" s="3"/>
      <c r="U31" s="3"/>
      <c r="V31" s="3"/>
      <c r="W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0"/>
      <c r="AM31" s="10"/>
      <c r="AN31" s="10"/>
      <c r="AP31" s="15"/>
    </row>
    <row r="32" spans="1:42" ht="15">
      <c r="A32" s="4">
        <v>1131</v>
      </c>
      <c r="B32" s="8">
        <v>30</v>
      </c>
      <c r="C32" s="4" t="s">
        <v>56</v>
      </c>
      <c r="D32" s="3">
        <f>'E1'!D32</f>
        <v>1166002</v>
      </c>
      <c r="E32" s="3">
        <f>SUM('D2'!D33:Z33,'D2'!AC33:AF33,'D2'!AI33)</f>
        <v>166450.88030354178</v>
      </c>
      <c r="F32" s="28">
        <f t="shared" si="1"/>
        <v>0.1427535118323483</v>
      </c>
      <c r="G32" s="28">
        <v>0.7390035368884323</v>
      </c>
      <c r="H32" s="28">
        <v>0.5975012255681301</v>
      </c>
      <c r="I32" s="3"/>
      <c r="J32" s="3"/>
      <c r="K32" s="3">
        <f t="shared" si="0"/>
        <v>610319.8944463198</v>
      </c>
      <c r="L32" s="28">
        <f t="shared" si="2"/>
        <v>2.709679635257585</v>
      </c>
      <c r="M32" s="28">
        <f t="shared" si="2"/>
        <v>2.190837827083144</v>
      </c>
      <c r="N32" s="3"/>
      <c r="O32" s="3"/>
      <c r="P32" s="3"/>
      <c r="Q32" s="3"/>
      <c r="R32" s="3"/>
      <c r="S32" s="3"/>
      <c r="T32" s="3"/>
      <c r="U32" s="3"/>
      <c r="V32" s="3"/>
      <c r="W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0"/>
      <c r="AM32" s="10"/>
      <c r="AN32" s="10"/>
      <c r="AP32" s="15"/>
    </row>
    <row r="33" spans="1:42" ht="15">
      <c r="A33" s="4">
        <v>1141</v>
      </c>
      <c r="B33" s="8">
        <v>31</v>
      </c>
      <c r="C33" s="4" t="s">
        <v>336</v>
      </c>
      <c r="D33" s="3">
        <f>'E1'!D33</f>
        <v>3033436</v>
      </c>
      <c r="E33" s="3">
        <f>SUM('D2'!D34:Z34,'D2'!AC34:AF34,'D2'!AI34)</f>
        <v>28335.58569074834</v>
      </c>
      <c r="F33" s="28">
        <f t="shared" si="1"/>
        <v>0.009341085716246639</v>
      </c>
      <c r="G33" s="28">
        <v>0.15957371293400027</v>
      </c>
      <c r="H33" s="28">
        <v>0.13022023483042774</v>
      </c>
      <c r="I33" s="3"/>
      <c r="J33" s="3"/>
      <c r="K33" s="3">
        <f t="shared" si="0"/>
        <v>103897.14753274391</v>
      </c>
      <c r="L33" s="28">
        <f t="shared" si="2"/>
        <v>0.5851036140913343</v>
      </c>
      <c r="M33" s="28">
        <f t="shared" si="2"/>
        <v>0.477474194378235</v>
      </c>
      <c r="N33" s="3"/>
      <c r="O33" s="3"/>
      <c r="P33" s="3"/>
      <c r="Q33" s="3"/>
      <c r="R33" s="3"/>
      <c r="S33" s="3"/>
      <c r="T33" s="3"/>
      <c r="U33" s="3"/>
      <c r="V33" s="3"/>
      <c r="W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10"/>
      <c r="AM33" s="10"/>
      <c r="AN33" s="10"/>
      <c r="AP33" s="15"/>
    </row>
    <row r="34" spans="1:42" ht="15">
      <c r="A34" s="4">
        <v>1511</v>
      </c>
      <c r="B34" s="8">
        <v>32</v>
      </c>
      <c r="C34" s="4" t="s">
        <v>302</v>
      </c>
      <c r="D34" s="3">
        <f>'E1'!D34</f>
        <v>291533</v>
      </c>
      <c r="E34" s="3">
        <f>SUM('D2'!D35:Z35,'D2'!AC35:AF35,'D2'!AI35)</f>
        <v>44637.40927431309</v>
      </c>
      <c r="F34" s="28">
        <f t="shared" si="1"/>
        <v>0.153112715453527</v>
      </c>
      <c r="G34" s="28">
        <v>1.1736048392250666</v>
      </c>
      <c r="H34" s="28">
        <v>1.0128561779218181</v>
      </c>
      <c r="I34" s="3"/>
      <c r="J34" s="3"/>
      <c r="K34" s="3">
        <f t="shared" si="0"/>
        <v>163670.5006724813</v>
      </c>
      <c r="L34" s="28">
        <f t="shared" si="2"/>
        <v>4.303217743825244</v>
      </c>
      <c r="M34" s="28">
        <f t="shared" si="2"/>
        <v>3.713805985713333</v>
      </c>
      <c r="N34" s="3"/>
      <c r="O34" s="3"/>
      <c r="P34" s="3"/>
      <c r="Q34" s="3"/>
      <c r="R34" s="3"/>
      <c r="S34" s="3"/>
      <c r="T34" s="3"/>
      <c r="U34" s="3"/>
      <c r="V34" s="3"/>
      <c r="W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10"/>
      <c r="AM34" s="10"/>
      <c r="AN34" s="10"/>
      <c r="AP34" s="15"/>
    </row>
    <row r="35" spans="1:42" ht="15">
      <c r="A35" s="4">
        <v>1512</v>
      </c>
      <c r="B35" s="8">
        <v>33</v>
      </c>
      <c r="C35" s="4" t="s">
        <v>337</v>
      </c>
      <c r="D35" s="3">
        <f>'E1'!D35</f>
        <v>787132</v>
      </c>
      <c r="E35" s="3">
        <f>SUM('D2'!D36:Z36,'D2'!AC36:AF36,'D2'!AI36)</f>
        <v>86473.07157977625</v>
      </c>
      <c r="F35" s="28">
        <f t="shared" si="1"/>
        <v>0.10985841203225921</v>
      </c>
      <c r="G35" s="28">
        <v>1.2765873754237762</v>
      </c>
      <c r="H35" s="28">
        <v>1.0859844284496079</v>
      </c>
      <c r="I35" s="3"/>
      <c r="J35" s="3"/>
      <c r="K35" s="3">
        <f t="shared" si="0"/>
        <v>317067.92912584625</v>
      </c>
      <c r="L35" s="28">
        <f t="shared" si="2"/>
        <v>4.680820376553846</v>
      </c>
      <c r="M35" s="28">
        <f t="shared" si="2"/>
        <v>3.9819429043152286</v>
      </c>
      <c r="N35" s="3"/>
      <c r="O35" s="3"/>
      <c r="P35" s="3"/>
      <c r="Q35" s="3"/>
      <c r="R35" s="3"/>
      <c r="S35" s="3"/>
      <c r="T35" s="3"/>
      <c r="U35" s="3"/>
      <c r="V35" s="3"/>
      <c r="W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10"/>
      <c r="AM35" s="10"/>
      <c r="AN35" s="10"/>
      <c r="AP35" s="15"/>
    </row>
    <row r="36" spans="1:42" ht="15">
      <c r="A36" s="4">
        <v>1513</v>
      </c>
      <c r="B36" s="8">
        <v>34</v>
      </c>
      <c r="C36" s="4" t="s">
        <v>57</v>
      </c>
      <c r="D36" s="3">
        <f>'E1'!D36</f>
        <v>142811</v>
      </c>
      <c r="E36" s="3">
        <f>SUM('D2'!D37:Z37,'D2'!AC37:AF37,'D2'!AI37)</f>
        <v>5426.066007806166</v>
      </c>
      <c r="F36" s="28">
        <f t="shared" si="1"/>
        <v>0.03799473435383945</v>
      </c>
      <c r="G36" s="28">
        <v>0.9831578482913684</v>
      </c>
      <c r="H36" s="28">
        <v>0.7888721964056176</v>
      </c>
      <c r="I36" s="3"/>
      <c r="J36" s="3"/>
      <c r="K36" s="3">
        <f t="shared" si="0"/>
        <v>19895.575361955944</v>
      </c>
      <c r="L36" s="28">
        <f t="shared" si="2"/>
        <v>3.604912110401684</v>
      </c>
      <c r="M36" s="28">
        <f t="shared" si="2"/>
        <v>2.8925313868205977</v>
      </c>
      <c r="N36" s="3"/>
      <c r="O36" s="3"/>
      <c r="P36" s="3"/>
      <c r="Q36" s="3"/>
      <c r="R36" s="3"/>
      <c r="S36" s="3"/>
      <c r="T36" s="3"/>
      <c r="U36" s="3"/>
      <c r="V36" s="3"/>
      <c r="W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10"/>
      <c r="AM36" s="10"/>
      <c r="AN36" s="10"/>
      <c r="AP36" s="15"/>
    </row>
    <row r="37" spans="1:42" ht="15">
      <c r="A37" s="4">
        <v>1514</v>
      </c>
      <c r="B37" s="8">
        <v>35</v>
      </c>
      <c r="C37" s="4" t="s">
        <v>58</v>
      </c>
      <c r="D37" s="3">
        <f>'E1'!D37</f>
        <v>659435</v>
      </c>
      <c r="E37" s="3">
        <f>SUM('D2'!D38:Z38,'D2'!AC38:AF38,'D2'!AI38)</f>
        <v>599690.1407252407</v>
      </c>
      <c r="F37" s="28">
        <f t="shared" si="1"/>
        <v>0.9093999267937564</v>
      </c>
      <c r="G37" s="28">
        <v>1.8485294730676538</v>
      </c>
      <c r="H37" s="28">
        <v>1.7054627203004127</v>
      </c>
      <c r="I37" s="3"/>
      <c r="J37" s="3"/>
      <c r="K37" s="3">
        <f t="shared" si="0"/>
        <v>2198863.8493258823</v>
      </c>
      <c r="L37" s="28">
        <f t="shared" si="2"/>
        <v>6.777941401248063</v>
      </c>
      <c r="M37" s="28">
        <f t="shared" si="2"/>
        <v>6.253363307768179</v>
      </c>
      <c r="N37" s="3"/>
      <c r="O37" s="3"/>
      <c r="P37" s="3"/>
      <c r="Q37" s="3"/>
      <c r="R37" s="3"/>
      <c r="S37" s="3"/>
      <c r="T37" s="3"/>
      <c r="U37" s="3"/>
      <c r="V37" s="3"/>
      <c r="W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10"/>
      <c r="AM37" s="10"/>
      <c r="AN37" s="10"/>
      <c r="AP37" s="15"/>
    </row>
    <row r="38" spans="1:42" ht="15">
      <c r="A38" s="4">
        <v>1519</v>
      </c>
      <c r="B38" s="8">
        <v>36</v>
      </c>
      <c r="C38" s="4" t="s">
        <v>59</v>
      </c>
      <c r="D38" s="3">
        <f>'E1'!D38</f>
        <v>974481</v>
      </c>
      <c r="E38" s="3">
        <f>SUM('D2'!D39:Z39,'D2'!AC39:AF39,'D2'!AI39)</f>
        <v>118765.75720704308</v>
      </c>
      <c r="F38" s="28">
        <f t="shared" si="1"/>
        <v>0.121875908516475</v>
      </c>
      <c r="G38" s="28">
        <v>1.087288110917661</v>
      </c>
      <c r="H38" s="28">
        <v>0.9426906655433912</v>
      </c>
      <c r="I38" s="3"/>
      <c r="J38" s="3"/>
      <c r="K38" s="3">
        <f t="shared" si="0"/>
        <v>435474.44309249124</v>
      </c>
      <c r="L38" s="28">
        <f t="shared" si="2"/>
        <v>3.986723073364757</v>
      </c>
      <c r="M38" s="28">
        <f t="shared" si="2"/>
        <v>3.4565324403257676</v>
      </c>
      <c r="N38" s="3"/>
      <c r="O38" s="3"/>
      <c r="P38" s="3"/>
      <c r="Q38" s="3"/>
      <c r="R38" s="3"/>
      <c r="S38" s="3"/>
      <c r="T38" s="3"/>
      <c r="U38" s="3"/>
      <c r="V38" s="3"/>
      <c r="W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10"/>
      <c r="AM38" s="10"/>
      <c r="AN38" s="10"/>
      <c r="AP38" s="15"/>
    </row>
    <row r="39" spans="1:42" ht="15">
      <c r="A39" s="4">
        <v>1521</v>
      </c>
      <c r="B39" s="8">
        <v>37</v>
      </c>
      <c r="C39" s="4" t="s">
        <v>60</v>
      </c>
      <c r="D39" s="3">
        <f>'E1'!D39</f>
        <v>3110597</v>
      </c>
      <c r="E39" s="3">
        <f>SUM('D2'!D40:Z40,'D2'!AC40:AF40,'D2'!AI40)</f>
        <v>52305.27213183342</v>
      </c>
      <c r="F39" s="28">
        <f t="shared" si="1"/>
        <v>0.016815187609270317</v>
      </c>
      <c r="G39" s="28">
        <v>0.6981025852633483</v>
      </c>
      <c r="H39" s="28">
        <v>0.5567558130633572</v>
      </c>
      <c r="I39" s="3"/>
      <c r="J39" s="3"/>
      <c r="K39" s="3">
        <f t="shared" si="0"/>
        <v>191785.99781672255</v>
      </c>
      <c r="L39" s="28">
        <f t="shared" si="2"/>
        <v>2.559709479298944</v>
      </c>
      <c r="M39" s="28">
        <f t="shared" si="2"/>
        <v>2.04143798123231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10"/>
      <c r="AM39" s="10"/>
      <c r="AN39" s="10"/>
      <c r="AP39" s="15"/>
    </row>
    <row r="40" spans="1:42" ht="15">
      <c r="A40" s="4">
        <v>1522</v>
      </c>
      <c r="B40" s="8">
        <v>38</v>
      </c>
      <c r="C40" s="4" t="s">
        <v>61</v>
      </c>
      <c r="D40" s="3">
        <f>'E1'!D40</f>
        <v>345111</v>
      </c>
      <c r="E40" s="3">
        <f>SUM('D2'!D41:Z41,'D2'!AC41:AF41,'D2'!AI41)</f>
        <v>34487.71543362994</v>
      </c>
      <c r="F40" s="28">
        <f t="shared" si="1"/>
        <v>0.09993224044910172</v>
      </c>
      <c r="G40" s="28">
        <v>0.7766738610539299</v>
      </c>
      <c r="H40" s="28">
        <v>0.6508603964337644</v>
      </c>
      <c r="I40" s="3"/>
      <c r="J40" s="3"/>
      <c r="K40" s="3">
        <f t="shared" si="0"/>
        <v>126454.95658997646</v>
      </c>
      <c r="L40" s="28">
        <f t="shared" si="2"/>
        <v>2.847804157197743</v>
      </c>
      <c r="M40" s="28">
        <f t="shared" si="2"/>
        <v>2.3864881202571357</v>
      </c>
      <c r="N40" s="3"/>
      <c r="O40" s="3"/>
      <c r="P40" s="3"/>
      <c r="Q40" s="3"/>
      <c r="R40" s="3"/>
      <c r="S40" s="3"/>
      <c r="T40" s="3"/>
      <c r="U40" s="3"/>
      <c r="V40" s="3"/>
      <c r="W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0"/>
      <c r="AM40" s="10"/>
      <c r="AN40" s="10"/>
      <c r="AP40" s="15"/>
    </row>
    <row r="41" spans="1:42" ht="15">
      <c r="A41" s="4">
        <v>1529</v>
      </c>
      <c r="B41" s="8">
        <v>39</v>
      </c>
      <c r="C41" s="4" t="s">
        <v>62</v>
      </c>
      <c r="D41" s="3">
        <f>'E1'!D41</f>
        <v>782505</v>
      </c>
      <c r="E41" s="3">
        <f>SUM('D2'!D42:Z42,'D2'!AC42:AF42,'D2'!AI42)</f>
        <v>26536.577061094627</v>
      </c>
      <c r="F41" s="28">
        <f t="shared" si="1"/>
        <v>0.03391234185224967</v>
      </c>
      <c r="G41" s="28">
        <v>0.6615389181524002</v>
      </c>
      <c r="H41" s="28">
        <v>0.5159186096602634</v>
      </c>
      <c r="I41" s="3"/>
      <c r="J41" s="3"/>
      <c r="K41" s="3">
        <f t="shared" si="0"/>
        <v>97300.78255734696</v>
      </c>
      <c r="L41" s="28">
        <f t="shared" si="2"/>
        <v>2.425642699892134</v>
      </c>
      <c r="M41" s="28">
        <f t="shared" si="2"/>
        <v>1.8917015687542988</v>
      </c>
      <c r="N41" s="3"/>
      <c r="O41" s="3"/>
      <c r="P41" s="3"/>
      <c r="Q41" s="3"/>
      <c r="R41" s="3"/>
      <c r="S41" s="3"/>
      <c r="T41" s="3"/>
      <c r="U41" s="3"/>
      <c r="V41" s="3"/>
      <c r="W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0"/>
      <c r="AM41" s="10"/>
      <c r="AN41" s="10"/>
      <c r="AP41" s="15"/>
    </row>
    <row r="42" spans="1:42" ht="15">
      <c r="A42" s="4">
        <v>1611</v>
      </c>
      <c r="B42" s="8">
        <v>40</v>
      </c>
      <c r="C42" s="4" t="s">
        <v>63</v>
      </c>
      <c r="D42" s="3">
        <f>'E1'!D42</f>
        <v>1911684</v>
      </c>
      <c r="E42" s="3">
        <f>SUM('D2'!D43:Z43,'D2'!AC43:AF43,'D2'!AI43)</f>
        <v>87350.04128659717</v>
      </c>
      <c r="F42" s="28">
        <f t="shared" si="1"/>
        <v>0.045692719762574344</v>
      </c>
      <c r="G42" s="28">
        <v>0.5764416483046697</v>
      </c>
      <c r="H42" s="28">
        <v>0.44582515202007617</v>
      </c>
      <c r="I42" s="3"/>
      <c r="J42" s="3"/>
      <c r="K42" s="3">
        <f t="shared" si="0"/>
        <v>320283.484717523</v>
      </c>
      <c r="L42" s="28">
        <f t="shared" si="2"/>
        <v>2.1136193771171223</v>
      </c>
      <c r="M42" s="28">
        <f t="shared" si="2"/>
        <v>1.6346922240736126</v>
      </c>
      <c r="N42" s="3"/>
      <c r="O42" s="3"/>
      <c r="P42" s="3"/>
      <c r="Q42" s="3"/>
      <c r="R42" s="3"/>
      <c r="S42" s="3"/>
      <c r="T42" s="3"/>
      <c r="U42" s="3"/>
      <c r="V42" s="3"/>
      <c r="W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0"/>
      <c r="AM42" s="10"/>
      <c r="AN42" s="10"/>
      <c r="AP42" s="15"/>
    </row>
    <row r="43" spans="1:42" ht="15">
      <c r="A43" s="4">
        <v>1619</v>
      </c>
      <c r="B43" s="8">
        <v>41</v>
      </c>
      <c r="C43" s="4" t="s">
        <v>64</v>
      </c>
      <c r="D43" s="3">
        <f>'E1'!D43</f>
        <v>1249552</v>
      </c>
      <c r="E43" s="3">
        <f>SUM('D2'!D44:Z44,'D2'!AC44:AF44,'D2'!AI44)</f>
        <v>77173.13066624191</v>
      </c>
      <c r="F43" s="28">
        <f t="shared" si="1"/>
        <v>0.061760639546206884</v>
      </c>
      <c r="G43" s="28">
        <v>0.5586914278869726</v>
      </c>
      <c r="H43" s="28">
        <v>0.45975729824750117</v>
      </c>
      <c r="I43" s="3"/>
      <c r="J43" s="3"/>
      <c r="K43" s="3">
        <f t="shared" si="0"/>
        <v>282968.1457762203</v>
      </c>
      <c r="L43" s="28">
        <f t="shared" si="2"/>
        <v>2.048535235585566</v>
      </c>
      <c r="M43" s="28">
        <f t="shared" si="2"/>
        <v>1.6857767602408376</v>
      </c>
      <c r="N43" s="3"/>
      <c r="O43" s="3"/>
      <c r="P43" s="3"/>
      <c r="Q43" s="3"/>
      <c r="R43" s="3"/>
      <c r="S43" s="3"/>
      <c r="T43" s="3"/>
      <c r="U43" s="3"/>
      <c r="V43" s="3"/>
      <c r="W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0"/>
      <c r="AM43" s="10"/>
      <c r="AN43" s="10"/>
      <c r="AP43" s="15"/>
    </row>
    <row r="44" spans="1:42" ht="15">
      <c r="A44" s="4">
        <v>1711</v>
      </c>
      <c r="B44" s="8">
        <v>42</v>
      </c>
      <c r="C44" s="4" t="s">
        <v>65</v>
      </c>
      <c r="D44" s="3">
        <f>'E1'!D44</f>
        <v>2979129</v>
      </c>
      <c r="E44" s="3">
        <f>SUM('D2'!D45:Z45,'D2'!AC45:AF45,'D2'!AI45)</f>
        <v>122816.34679102889</v>
      </c>
      <c r="F44" s="28">
        <f t="shared" si="1"/>
        <v>0.041225588684151944</v>
      </c>
      <c r="G44" s="28">
        <v>0.725602545454432</v>
      </c>
      <c r="H44" s="28">
        <v>0.6040694977796573</v>
      </c>
      <c r="I44" s="3"/>
      <c r="J44" s="3"/>
      <c r="K44" s="3">
        <f t="shared" si="0"/>
        <v>450326.60490043927</v>
      </c>
      <c r="L44" s="28">
        <f t="shared" si="2"/>
        <v>2.6605426666662506</v>
      </c>
      <c r="M44" s="28">
        <f t="shared" si="2"/>
        <v>2.2149214918587434</v>
      </c>
      <c r="N44" s="3"/>
      <c r="O44" s="3"/>
      <c r="P44" s="3"/>
      <c r="Q44" s="3"/>
      <c r="R44" s="3"/>
      <c r="S44" s="3"/>
      <c r="T44" s="3"/>
      <c r="U44" s="3"/>
      <c r="V44" s="3"/>
      <c r="W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0"/>
      <c r="AM44" s="10"/>
      <c r="AN44" s="10"/>
      <c r="AP44" s="15"/>
    </row>
    <row r="45" spans="1:42" ht="15">
      <c r="A45" s="4">
        <v>1811</v>
      </c>
      <c r="B45" s="8">
        <v>43</v>
      </c>
      <c r="C45" s="4" t="s">
        <v>66</v>
      </c>
      <c r="D45" s="3">
        <f>'E1'!D45</f>
        <v>686430</v>
      </c>
      <c r="E45" s="3">
        <f>SUM('D2'!D46:Z46,'D2'!AC46:AF46,'D2'!AI46)</f>
        <v>402573.14294898143</v>
      </c>
      <c r="F45" s="28">
        <f t="shared" si="1"/>
        <v>0.5864737015412809</v>
      </c>
      <c r="G45" s="28">
        <v>1.8026323954071348</v>
      </c>
      <c r="H45" s="28">
        <v>1.6418843405196182</v>
      </c>
      <c r="I45" s="3"/>
      <c r="J45" s="3"/>
      <c r="K45" s="3">
        <f t="shared" si="0"/>
        <v>1476101.5241462651</v>
      </c>
      <c r="L45" s="28">
        <f t="shared" si="2"/>
        <v>6.6096521164928275</v>
      </c>
      <c r="M45" s="28">
        <f t="shared" si="2"/>
        <v>6.020242581905267</v>
      </c>
      <c r="N45" s="3"/>
      <c r="O45" s="3"/>
      <c r="P45" s="3"/>
      <c r="Q45" s="3"/>
      <c r="R45" s="3"/>
      <c r="S45" s="3"/>
      <c r="T45" s="3"/>
      <c r="U45" s="3"/>
      <c r="V45" s="3"/>
      <c r="W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0"/>
      <c r="AM45" s="10"/>
      <c r="AN45" s="10"/>
      <c r="AP45" s="15"/>
    </row>
    <row r="46" spans="1:42" ht="15">
      <c r="A46" s="4">
        <v>1812</v>
      </c>
      <c r="B46" s="8">
        <v>44</v>
      </c>
      <c r="C46" s="4" t="s">
        <v>67</v>
      </c>
      <c r="D46" s="3">
        <f>'E1'!D46</f>
        <v>3063291</v>
      </c>
      <c r="E46" s="3">
        <f>SUM('D2'!D47:Z47,'D2'!AC47:AF47,'D2'!AI47)</f>
        <v>4017325.8784100274</v>
      </c>
      <c r="F46" s="28">
        <f t="shared" si="1"/>
        <v>1.311441152149772</v>
      </c>
      <c r="G46" s="28">
        <v>2.6514359877800993</v>
      </c>
      <c r="H46" s="28">
        <v>2.4344063355721848</v>
      </c>
      <c r="I46" s="3"/>
      <c r="J46" s="3"/>
      <c r="K46" s="3">
        <f t="shared" si="0"/>
        <v>14730194.887503434</v>
      </c>
      <c r="L46" s="28">
        <f t="shared" si="2"/>
        <v>9.721931955193696</v>
      </c>
      <c r="M46" s="28">
        <f t="shared" si="2"/>
        <v>8.926156563764676</v>
      </c>
      <c r="N46" s="3"/>
      <c r="O46" s="3"/>
      <c r="P46" s="3"/>
      <c r="Q46" s="3"/>
      <c r="R46" s="3"/>
      <c r="S46" s="3"/>
      <c r="T46" s="3"/>
      <c r="U46" s="3"/>
      <c r="V46" s="3"/>
      <c r="W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0"/>
      <c r="AM46" s="10"/>
      <c r="AN46" s="10"/>
      <c r="AP46" s="15"/>
    </row>
    <row r="47" spans="1:42" ht="15">
      <c r="A47" s="4">
        <v>1813</v>
      </c>
      <c r="B47" s="8">
        <v>45</v>
      </c>
      <c r="C47" s="4" t="s">
        <v>68</v>
      </c>
      <c r="D47" s="3">
        <f>'E1'!D47</f>
        <v>1242688</v>
      </c>
      <c r="E47" s="3">
        <f>SUM('D2'!D48:Z48,'D2'!AC48:AF48,'D2'!AI48)</f>
        <v>190904.3363982942</v>
      </c>
      <c r="F47" s="28">
        <f t="shared" si="1"/>
        <v>0.1536220969368773</v>
      </c>
      <c r="G47" s="28">
        <v>1.5593278474849637</v>
      </c>
      <c r="H47" s="28">
        <v>1.382289093125911</v>
      </c>
      <c r="I47" s="3"/>
      <c r="J47" s="3"/>
      <c r="K47" s="3">
        <f t="shared" si="0"/>
        <v>699982.5667937454</v>
      </c>
      <c r="L47" s="28">
        <f t="shared" si="2"/>
        <v>5.7175354407781995</v>
      </c>
      <c r="M47" s="28">
        <f t="shared" si="2"/>
        <v>5.0683933414616735</v>
      </c>
      <c r="N47" s="3"/>
      <c r="O47" s="3"/>
      <c r="P47" s="3"/>
      <c r="Q47" s="3"/>
      <c r="R47" s="3"/>
      <c r="S47" s="3"/>
      <c r="T47" s="3"/>
      <c r="U47" s="3"/>
      <c r="V47" s="3"/>
      <c r="W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0"/>
      <c r="AM47" s="10"/>
      <c r="AN47" s="10"/>
      <c r="AP47" s="15"/>
    </row>
    <row r="48" spans="1:42" ht="15">
      <c r="A48" s="4">
        <v>1821</v>
      </c>
      <c r="B48" s="8">
        <v>46</v>
      </c>
      <c r="C48" s="4" t="s">
        <v>69</v>
      </c>
      <c r="D48" s="3">
        <f>'E1'!D48</f>
        <v>2204708</v>
      </c>
      <c r="E48" s="3">
        <f>SUM('D2'!D49:Z49,'D2'!AC49:AF49,'D2'!AI49)</f>
        <v>131403.66173627434</v>
      </c>
      <c r="F48" s="28">
        <f t="shared" si="1"/>
        <v>0.059601390177871326</v>
      </c>
      <c r="G48" s="28">
        <v>0.925587199978292</v>
      </c>
      <c r="H48" s="28">
        <v>0.8093995823982818</v>
      </c>
      <c r="I48" s="3"/>
      <c r="J48" s="3"/>
      <c r="K48" s="3">
        <f t="shared" si="0"/>
        <v>481813.4263663392</v>
      </c>
      <c r="L48" s="28">
        <f t="shared" si="2"/>
        <v>3.393819733253737</v>
      </c>
      <c r="M48" s="28">
        <f t="shared" si="2"/>
        <v>2.9677984687937</v>
      </c>
      <c r="N48" s="3"/>
      <c r="O48" s="3"/>
      <c r="P48" s="3"/>
      <c r="Q48" s="3"/>
      <c r="R48" s="3"/>
      <c r="S48" s="3"/>
      <c r="T48" s="3"/>
      <c r="U48" s="3"/>
      <c r="V48" s="3"/>
      <c r="W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0"/>
      <c r="AM48" s="10"/>
      <c r="AN48" s="10"/>
      <c r="AP48" s="15"/>
    </row>
    <row r="49" spans="1:42" ht="15">
      <c r="A49" s="4">
        <v>1829</v>
      </c>
      <c r="B49" s="8">
        <v>47</v>
      </c>
      <c r="C49" s="4" t="s">
        <v>70</v>
      </c>
      <c r="D49" s="3">
        <f>'E1'!D49</f>
        <v>1524413</v>
      </c>
      <c r="E49" s="3">
        <f>SUM('D2'!D50:Z50,'D2'!AC50:AF50,'D2'!AI50)</f>
        <v>213953.80238697896</v>
      </c>
      <c r="F49" s="28">
        <f t="shared" si="1"/>
        <v>0.14035159919718537</v>
      </c>
      <c r="G49" s="28">
        <v>1.0752048215823622</v>
      </c>
      <c r="H49" s="28">
        <v>0.9560909592554123</v>
      </c>
      <c r="I49" s="3"/>
      <c r="J49" s="3"/>
      <c r="K49" s="3">
        <f t="shared" si="0"/>
        <v>784497.2754189228</v>
      </c>
      <c r="L49" s="28">
        <f t="shared" si="2"/>
        <v>3.942417679135328</v>
      </c>
      <c r="M49" s="28">
        <f t="shared" si="2"/>
        <v>3.5056668506031783</v>
      </c>
      <c r="N49" s="3"/>
      <c r="O49" s="3"/>
      <c r="P49" s="3"/>
      <c r="Q49" s="3"/>
      <c r="R49" s="3"/>
      <c r="S49" s="3"/>
      <c r="T49" s="3"/>
      <c r="U49" s="3"/>
      <c r="V49" s="3"/>
      <c r="W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0"/>
      <c r="AM49" s="10"/>
      <c r="AN49" s="10"/>
      <c r="AP49" s="15"/>
    </row>
    <row r="50" spans="1:42" ht="15">
      <c r="A50" s="4">
        <v>1911</v>
      </c>
      <c r="B50" s="8">
        <v>48</v>
      </c>
      <c r="C50" s="4" t="s">
        <v>71</v>
      </c>
      <c r="D50" s="3">
        <f>'E1'!D50</f>
        <v>12025177</v>
      </c>
      <c r="E50" s="3">
        <f>SUM('D2'!D51:Z51,'D2'!AC51:AF51,'D2'!AI51)</f>
        <v>482506.1384266465</v>
      </c>
      <c r="F50" s="28">
        <f t="shared" si="1"/>
        <v>0.04012465998850965</v>
      </c>
      <c r="G50" s="28">
        <v>0.6793319274949403</v>
      </c>
      <c r="H50" s="28">
        <v>0.597279767222482</v>
      </c>
      <c r="I50" s="3"/>
      <c r="J50" s="3"/>
      <c r="K50" s="3">
        <f t="shared" si="0"/>
        <v>1769189.174231037</v>
      </c>
      <c r="L50" s="28">
        <f t="shared" si="2"/>
        <v>2.4908837341481145</v>
      </c>
      <c r="M50" s="28">
        <f t="shared" si="2"/>
        <v>2.1900258131491004</v>
      </c>
      <c r="N50" s="3"/>
      <c r="O50" s="3"/>
      <c r="P50" s="3"/>
      <c r="Q50" s="3"/>
      <c r="R50" s="3"/>
      <c r="S50" s="3"/>
      <c r="T50" s="3"/>
      <c r="U50" s="3"/>
      <c r="V50" s="3"/>
      <c r="W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0"/>
      <c r="AM50" s="10"/>
      <c r="AN50" s="10"/>
      <c r="AP50" s="15"/>
    </row>
    <row r="51" spans="1:42" ht="15">
      <c r="A51" s="4">
        <v>2011</v>
      </c>
      <c r="B51" s="8">
        <v>49</v>
      </c>
      <c r="C51" s="4" t="s">
        <v>72</v>
      </c>
      <c r="D51" s="3">
        <f>'E1'!D51</f>
        <v>374285</v>
      </c>
      <c r="E51" s="3">
        <f>SUM('D2'!D52:Z52,'D2'!AC52:AF52,'D2'!AI52)</f>
        <v>310284.56694350514</v>
      </c>
      <c r="F51" s="28">
        <f t="shared" si="1"/>
        <v>0.829006150242476</v>
      </c>
      <c r="G51" s="28">
        <v>2.0663696341352336</v>
      </c>
      <c r="H51" s="28">
        <v>1.8651936170247785</v>
      </c>
      <c r="I51" s="3"/>
      <c r="J51" s="3"/>
      <c r="K51" s="3">
        <f t="shared" si="0"/>
        <v>1137710.0787928521</v>
      </c>
      <c r="L51" s="28">
        <f t="shared" si="2"/>
        <v>7.576688658495856</v>
      </c>
      <c r="M51" s="28">
        <f t="shared" si="2"/>
        <v>6.8390432624241875</v>
      </c>
      <c r="N51" s="3"/>
      <c r="O51" s="3"/>
      <c r="P51" s="3"/>
      <c r="Q51" s="3"/>
      <c r="R51" s="3"/>
      <c r="S51" s="3"/>
      <c r="T51" s="3"/>
      <c r="U51" s="3"/>
      <c r="V51" s="3"/>
      <c r="W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0"/>
      <c r="AM51" s="10"/>
      <c r="AN51" s="10"/>
      <c r="AP51" s="15"/>
    </row>
    <row r="52" spans="1:42" ht="15">
      <c r="A52" s="4">
        <v>2021</v>
      </c>
      <c r="B52" s="8">
        <v>50</v>
      </c>
      <c r="C52" s="4" t="s">
        <v>73</v>
      </c>
      <c r="D52" s="3">
        <f>'E1'!D52</f>
        <v>553444</v>
      </c>
      <c r="E52" s="3">
        <f>SUM('D2'!D53:Z53,'D2'!AC53:AF53,'D2'!AI53)</f>
        <v>775493.7253652755</v>
      </c>
      <c r="F52" s="28">
        <f t="shared" si="1"/>
        <v>1.4012144415067749</v>
      </c>
      <c r="G52" s="28">
        <v>3.834104169992016</v>
      </c>
      <c r="H52" s="28">
        <v>3.7223300332743867</v>
      </c>
      <c r="I52" s="3"/>
      <c r="J52" s="3"/>
      <c r="K52" s="3">
        <f t="shared" si="0"/>
        <v>2843476.99300601</v>
      </c>
      <c r="L52" s="28">
        <f t="shared" si="2"/>
        <v>14.058381956637392</v>
      </c>
      <c r="M52" s="28">
        <f t="shared" si="2"/>
        <v>13.648543455339418</v>
      </c>
      <c r="N52" s="3"/>
      <c r="O52" s="3"/>
      <c r="P52" s="3"/>
      <c r="Q52" s="3"/>
      <c r="R52" s="3"/>
      <c r="S52" s="3"/>
      <c r="T52" s="3"/>
      <c r="U52" s="3"/>
      <c r="V52" s="3"/>
      <c r="W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0"/>
      <c r="AM52" s="10"/>
      <c r="AN52" s="10"/>
      <c r="AP52" s="15"/>
    </row>
    <row r="53" spans="1:42" ht="15">
      <c r="A53" s="4">
        <v>2029</v>
      </c>
      <c r="B53" s="8">
        <v>51</v>
      </c>
      <c r="C53" s="4" t="s">
        <v>74</v>
      </c>
      <c r="D53" s="3">
        <f>'E1'!D53</f>
        <v>1433821</v>
      </c>
      <c r="E53" s="3">
        <f>SUM('D2'!D54:Z54,'D2'!AC54:AF54,'D2'!AI54)</f>
        <v>1111146.8822012094</v>
      </c>
      <c r="F53" s="28">
        <f t="shared" si="1"/>
        <v>0.7749550900713613</v>
      </c>
      <c r="G53" s="28">
        <v>2.258327147968432</v>
      </c>
      <c r="H53" s="28">
        <v>2.045518090599932</v>
      </c>
      <c r="I53" s="3"/>
      <c r="J53" s="3"/>
      <c r="K53" s="3">
        <f t="shared" si="0"/>
        <v>4074205.234737768</v>
      </c>
      <c r="L53" s="28">
        <f t="shared" si="2"/>
        <v>8.280532875884251</v>
      </c>
      <c r="M53" s="28">
        <f t="shared" si="2"/>
        <v>7.500232998866417</v>
      </c>
      <c r="N53" s="3"/>
      <c r="O53" s="3"/>
      <c r="P53" s="3"/>
      <c r="Q53" s="3"/>
      <c r="R53" s="3"/>
      <c r="S53" s="3"/>
      <c r="T53" s="3"/>
      <c r="U53" s="3"/>
      <c r="V53" s="3"/>
      <c r="W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0"/>
      <c r="AM53" s="10"/>
      <c r="AN53" s="10"/>
      <c r="AP53" s="15"/>
    </row>
    <row r="54" spans="1:42" ht="15">
      <c r="A54" s="4">
        <v>2031</v>
      </c>
      <c r="B54" s="8">
        <v>52</v>
      </c>
      <c r="C54" s="4" t="s">
        <v>75</v>
      </c>
      <c r="D54" s="3">
        <f>'E1'!D54</f>
        <v>1827678</v>
      </c>
      <c r="E54" s="3">
        <f>SUM('D2'!D55:Z55,'D2'!AC55:AF55,'D2'!AI55)</f>
        <v>1854728.0635990994</v>
      </c>
      <c r="F54" s="28">
        <f t="shared" si="1"/>
        <v>1.0148002348329954</v>
      </c>
      <c r="G54" s="28">
        <v>2.5806948935090723</v>
      </c>
      <c r="H54" s="28">
        <v>2.2632189649780825</v>
      </c>
      <c r="I54" s="3"/>
      <c r="J54" s="3"/>
      <c r="K54" s="3">
        <f t="shared" si="0"/>
        <v>6800669.566530031</v>
      </c>
      <c r="L54" s="28">
        <f t="shared" si="2"/>
        <v>9.462547942866598</v>
      </c>
      <c r="M54" s="28">
        <f t="shared" si="2"/>
        <v>8.298469538252968</v>
      </c>
      <c r="N54" s="3"/>
      <c r="O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0"/>
      <c r="AM54" s="10"/>
      <c r="AN54" s="10"/>
      <c r="AP54" s="15"/>
    </row>
    <row r="55" spans="1:42" ht="15">
      <c r="A55" s="4">
        <v>2032</v>
      </c>
      <c r="B55" s="8">
        <v>53</v>
      </c>
      <c r="C55" s="4" t="s">
        <v>76</v>
      </c>
      <c r="D55" s="3">
        <f>'E1'!D55</f>
        <v>3077193</v>
      </c>
      <c r="E55" s="3">
        <f>SUM('D2'!D56:Z56,'D2'!AC56:AF56,'D2'!AI56)</f>
        <v>3426581.544784709</v>
      </c>
      <c r="F55" s="28">
        <f t="shared" si="1"/>
        <v>1.113541316643028</v>
      </c>
      <c r="G55" s="28">
        <v>3.280641537488689</v>
      </c>
      <c r="H55" s="28">
        <v>2.881045204162127</v>
      </c>
      <c r="I55" s="3"/>
      <c r="J55" s="3"/>
      <c r="K55" s="3">
        <f t="shared" si="0"/>
        <v>12564132.330877265</v>
      </c>
      <c r="L55" s="28">
        <f t="shared" si="2"/>
        <v>12.029018970791858</v>
      </c>
      <c r="M55" s="28">
        <f t="shared" si="2"/>
        <v>10.563832415261132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0"/>
      <c r="AM55" s="10"/>
      <c r="AN55" s="10"/>
      <c r="AP55" s="15"/>
    </row>
    <row r="56" spans="1:42" ht="15">
      <c r="A56" s="4">
        <v>2033</v>
      </c>
      <c r="B56" s="8">
        <v>54</v>
      </c>
      <c r="C56" s="4" t="s">
        <v>77</v>
      </c>
      <c r="D56" s="3">
        <f>'E1'!D56</f>
        <v>595064</v>
      </c>
      <c r="E56" s="3">
        <f>SUM('D2'!D57:Z57,'D2'!AC57:AF57,'D2'!AI57)</f>
        <v>694968.7395224395</v>
      </c>
      <c r="F56" s="28">
        <f t="shared" si="1"/>
        <v>1.1678890665918953</v>
      </c>
      <c r="G56" s="28">
        <v>2.8454387874865548</v>
      </c>
      <c r="H56" s="28">
        <v>2.646524725181739</v>
      </c>
      <c r="I56" s="3"/>
      <c r="J56" s="3"/>
      <c r="K56" s="3">
        <f t="shared" si="0"/>
        <v>2548218.7115822784</v>
      </c>
      <c r="L56" s="28">
        <f t="shared" si="2"/>
        <v>10.433275554117367</v>
      </c>
      <c r="M56" s="28">
        <f t="shared" si="2"/>
        <v>9.703923992333042</v>
      </c>
      <c r="N56" s="3"/>
      <c r="O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0"/>
      <c r="AM56" s="10"/>
      <c r="AN56" s="10"/>
      <c r="AP56" s="15"/>
    </row>
    <row r="57" spans="1:42" ht="15">
      <c r="A57" s="4">
        <v>2039</v>
      </c>
      <c r="B57" s="8">
        <v>55</v>
      </c>
      <c r="C57" s="4" t="s">
        <v>78</v>
      </c>
      <c r="D57" s="3">
        <f>'E1'!D57</f>
        <v>1292119</v>
      </c>
      <c r="E57" s="3">
        <f>SUM('D2'!D58:Z58,'D2'!AC58:AF58,'D2'!AI58)</f>
        <v>1403131.381345147</v>
      </c>
      <c r="F57" s="28">
        <f t="shared" si="1"/>
        <v>1.0859149825559</v>
      </c>
      <c r="G57" s="28">
        <v>2.648638011211094</v>
      </c>
      <c r="H57" s="28">
        <v>2.3531151759052036</v>
      </c>
      <c r="I57" s="3"/>
      <c r="J57" s="3"/>
      <c r="K57" s="3">
        <f t="shared" si="0"/>
        <v>5144815.064932206</v>
      </c>
      <c r="L57" s="28">
        <f t="shared" si="2"/>
        <v>9.71167270777401</v>
      </c>
      <c r="M57" s="28">
        <f t="shared" si="2"/>
        <v>8.628088978319079</v>
      </c>
      <c r="N57" s="3"/>
      <c r="O57" s="3"/>
      <c r="P57" s="3"/>
      <c r="Q57" s="3"/>
      <c r="R57" s="3"/>
      <c r="S57" s="3"/>
      <c r="T57" s="3"/>
      <c r="U57" s="3"/>
      <c r="V57" s="3"/>
      <c r="W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0"/>
      <c r="AM57" s="10"/>
      <c r="AN57" s="10"/>
      <c r="AP57" s="15"/>
    </row>
    <row r="58" spans="1:42" ht="15">
      <c r="A58" s="4">
        <v>2041</v>
      </c>
      <c r="B58" s="8">
        <v>56</v>
      </c>
      <c r="C58" s="4" t="s">
        <v>79</v>
      </c>
      <c r="D58" s="3">
        <f>'E1'!D58</f>
        <v>2862004</v>
      </c>
      <c r="E58" s="3">
        <f>SUM('D2'!D59:Z59,'D2'!AC59:AF59,'D2'!AI59)</f>
        <v>1944885.9359392752</v>
      </c>
      <c r="F58" s="28">
        <f t="shared" si="1"/>
        <v>0.6795538845994887</v>
      </c>
      <c r="G58" s="28">
        <v>2.5615215295446383</v>
      </c>
      <c r="H58" s="28">
        <v>2.1354106332006246</v>
      </c>
      <c r="I58" s="3"/>
      <c r="J58" s="3"/>
      <c r="K58" s="3">
        <f t="shared" si="0"/>
        <v>7131248.431777342</v>
      </c>
      <c r="L58" s="28">
        <f t="shared" si="2"/>
        <v>9.39224560833034</v>
      </c>
      <c r="M58" s="28">
        <f t="shared" si="2"/>
        <v>7.82983898840229</v>
      </c>
      <c r="N58" s="3"/>
      <c r="O58" s="3"/>
      <c r="P58" s="3"/>
      <c r="Q58" s="3"/>
      <c r="R58" s="3"/>
      <c r="S58" s="3"/>
      <c r="T58" s="3"/>
      <c r="U58" s="3"/>
      <c r="V58" s="3"/>
      <c r="W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0"/>
      <c r="AM58" s="10"/>
      <c r="AN58" s="10"/>
      <c r="AP58" s="15"/>
    </row>
    <row r="59" spans="1:42" ht="15">
      <c r="A59" s="4">
        <v>2051</v>
      </c>
      <c r="B59" s="8">
        <v>57</v>
      </c>
      <c r="C59" s="4" t="s">
        <v>80</v>
      </c>
      <c r="D59" s="3">
        <f>'E1'!D59</f>
        <v>633133</v>
      </c>
      <c r="E59" s="3">
        <f>SUM('D2'!D60:Z60,'D2'!AC60:AF60,'D2'!AI60)</f>
        <v>551311.0355774465</v>
      </c>
      <c r="F59" s="28">
        <f t="shared" si="1"/>
        <v>0.8707665460139441</v>
      </c>
      <c r="G59" s="28">
        <v>2.46482484405374</v>
      </c>
      <c r="H59" s="28">
        <v>2.1369497423659545</v>
      </c>
      <c r="I59" s="3"/>
      <c r="J59" s="3"/>
      <c r="K59" s="3">
        <f t="shared" si="0"/>
        <v>2021473.7971173036</v>
      </c>
      <c r="L59" s="28">
        <f t="shared" si="2"/>
        <v>9.037691094863712</v>
      </c>
      <c r="M59" s="28">
        <f t="shared" si="2"/>
        <v>7.835482388675166</v>
      </c>
      <c r="N59" s="3"/>
      <c r="O59" s="3"/>
      <c r="P59" s="3"/>
      <c r="Q59" s="3"/>
      <c r="R59" s="3"/>
      <c r="S59" s="3"/>
      <c r="T59" s="3"/>
      <c r="U59" s="3"/>
      <c r="V59" s="3"/>
      <c r="W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0"/>
      <c r="AM59" s="10"/>
      <c r="AN59" s="10"/>
      <c r="AP59" s="15"/>
    </row>
    <row r="60" spans="1:42" ht="15">
      <c r="A60" s="4">
        <v>2061</v>
      </c>
      <c r="B60" s="8">
        <v>58</v>
      </c>
      <c r="C60" s="4" t="s">
        <v>81</v>
      </c>
      <c r="D60" s="3">
        <f>'E1'!D60</f>
        <v>6473915</v>
      </c>
      <c r="E60" s="3">
        <f>SUM('D2'!D61:Z61,'D2'!AC61:AF61,'D2'!AI61)</f>
        <v>349857.839817506</v>
      </c>
      <c r="F60" s="28">
        <f t="shared" si="1"/>
        <v>0.05404115435829881</v>
      </c>
      <c r="G60" s="28">
        <v>0.6447594010453315</v>
      </c>
      <c r="H60" s="28">
        <v>0.5494049318678674</v>
      </c>
      <c r="I60" s="3"/>
      <c r="J60" s="3"/>
      <c r="K60" s="3">
        <f t="shared" si="0"/>
        <v>1282812.0793308553</v>
      </c>
      <c r="L60" s="28">
        <f t="shared" si="2"/>
        <v>2.364117803832882</v>
      </c>
      <c r="M60" s="28">
        <f t="shared" si="2"/>
        <v>2.0144847501821803</v>
      </c>
      <c r="N60" s="3"/>
      <c r="O60" s="3"/>
      <c r="P60" s="3"/>
      <c r="Q60" s="3"/>
      <c r="R60" s="3"/>
      <c r="S60" s="3"/>
      <c r="T60" s="3"/>
      <c r="U60" s="3"/>
      <c r="V60" s="3"/>
      <c r="W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0"/>
      <c r="AM60" s="10"/>
      <c r="AN60" s="10"/>
      <c r="AP60" s="15"/>
    </row>
    <row r="61" spans="1:42" ht="15">
      <c r="A61" s="4">
        <v>2071</v>
      </c>
      <c r="B61" s="8">
        <v>59</v>
      </c>
      <c r="C61" s="4" t="s">
        <v>82</v>
      </c>
      <c r="D61" s="3">
        <f>'E1'!D61</f>
        <v>2357623</v>
      </c>
      <c r="E61" s="3">
        <f>SUM('D2'!D62:Z62,'D2'!AC62:AF62,'D2'!AI62)</f>
        <v>237764.60931637124</v>
      </c>
      <c r="F61" s="28">
        <f t="shared" si="1"/>
        <v>0.1008492915603433</v>
      </c>
      <c r="G61" s="28">
        <v>0.8458059780104222</v>
      </c>
      <c r="H61" s="28">
        <v>0.709214449067097</v>
      </c>
      <c r="I61" s="3"/>
      <c r="J61" s="3"/>
      <c r="K61" s="3">
        <f t="shared" si="0"/>
        <v>871803.5674933612</v>
      </c>
      <c r="L61" s="28">
        <f t="shared" si="2"/>
        <v>3.1012885860382147</v>
      </c>
      <c r="M61" s="28">
        <f t="shared" si="2"/>
        <v>2.600452979912689</v>
      </c>
      <c r="N61" s="3"/>
      <c r="O61" s="3"/>
      <c r="P61" s="3"/>
      <c r="Q61" s="3"/>
      <c r="R61" s="3"/>
      <c r="S61" s="3"/>
      <c r="T61" s="3"/>
      <c r="U61" s="3"/>
      <c r="V61" s="3"/>
      <c r="W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0"/>
      <c r="AM61" s="10"/>
      <c r="AN61" s="10"/>
      <c r="AP61" s="15"/>
    </row>
    <row r="62" spans="1:42" ht="15">
      <c r="A62" s="4">
        <v>2072</v>
      </c>
      <c r="B62" s="8">
        <v>60</v>
      </c>
      <c r="C62" s="4" t="s">
        <v>83</v>
      </c>
      <c r="D62" s="3">
        <f>'E1'!D62</f>
        <v>1319990</v>
      </c>
      <c r="E62" s="3">
        <f>SUM('D2'!D63:Z63,'D2'!AC63:AF63,'D2'!AI63)</f>
        <v>77121.94651848762</v>
      </c>
      <c r="F62" s="28">
        <f t="shared" si="1"/>
        <v>0.058426159681882146</v>
      </c>
      <c r="G62" s="28">
        <v>1.370398651994256</v>
      </c>
      <c r="H62" s="28">
        <v>1.0731503605215893</v>
      </c>
      <c r="I62" s="3"/>
      <c r="J62" s="3"/>
      <c r="K62" s="3">
        <f t="shared" si="0"/>
        <v>282780.47056778794</v>
      </c>
      <c r="L62" s="28">
        <f t="shared" si="2"/>
        <v>5.0247950573122715</v>
      </c>
      <c r="M62" s="28">
        <f t="shared" si="2"/>
        <v>3.934884655245827</v>
      </c>
      <c r="N62" s="3"/>
      <c r="O62" s="3"/>
      <c r="P62" s="3"/>
      <c r="Q62" s="3"/>
      <c r="R62" s="3"/>
      <c r="S62" s="3"/>
      <c r="T62" s="3"/>
      <c r="U62" s="3"/>
      <c r="V62" s="3"/>
      <c r="W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0"/>
      <c r="AM62" s="10"/>
      <c r="AN62" s="10"/>
      <c r="AP62" s="15"/>
    </row>
    <row r="63" spans="1:42" ht="15">
      <c r="A63" s="4">
        <v>2073</v>
      </c>
      <c r="B63" s="8">
        <v>61</v>
      </c>
      <c r="C63" s="4" t="s">
        <v>84</v>
      </c>
      <c r="D63" s="3">
        <f>'E1'!D63</f>
        <v>798966</v>
      </c>
      <c r="E63" s="3">
        <f>SUM('D2'!D64:Z64,'D2'!AC64:AF64,'D2'!AI64)</f>
        <v>182181.45017733972</v>
      </c>
      <c r="F63" s="28">
        <f t="shared" si="1"/>
        <v>0.22802153054991042</v>
      </c>
      <c r="G63" s="28">
        <v>1.0949798884326007</v>
      </c>
      <c r="H63" s="28">
        <v>0.9414471973488121</v>
      </c>
      <c r="I63" s="3"/>
      <c r="J63" s="3"/>
      <c r="K63" s="3">
        <f t="shared" si="0"/>
        <v>667998.6506502456</v>
      </c>
      <c r="L63" s="28">
        <f t="shared" si="2"/>
        <v>4.014926257586202</v>
      </c>
      <c r="M63" s="28">
        <f t="shared" si="2"/>
        <v>3.4519730569456444</v>
      </c>
      <c r="N63" s="3"/>
      <c r="O63" s="3"/>
      <c r="P63" s="3"/>
      <c r="Q63" s="3"/>
      <c r="R63" s="3"/>
      <c r="S63" s="3"/>
      <c r="T63" s="3"/>
      <c r="U63" s="3"/>
      <c r="V63" s="3"/>
      <c r="W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0"/>
      <c r="AM63" s="10"/>
      <c r="AN63" s="10"/>
      <c r="AP63" s="15"/>
    </row>
    <row r="64" spans="1:42" ht="15">
      <c r="A64" s="4">
        <v>2074</v>
      </c>
      <c r="B64" s="8">
        <v>62</v>
      </c>
      <c r="C64" s="4" t="s">
        <v>85</v>
      </c>
      <c r="D64" s="3">
        <f>'E1'!D64</f>
        <v>405272</v>
      </c>
      <c r="E64" s="3">
        <f>SUM('D2'!D65:Z65,'D2'!AC65:AF65,'D2'!AI65)</f>
        <v>87723.88485285122</v>
      </c>
      <c r="F64" s="28">
        <f t="shared" si="1"/>
        <v>0.216456811358424</v>
      </c>
      <c r="G64" s="28">
        <v>1.2088948658191108</v>
      </c>
      <c r="H64" s="28">
        <v>1.0273492531251704</v>
      </c>
      <c r="I64" s="3"/>
      <c r="J64" s="3"/>
      <c r="K64" s="3">
        <f t="shared" si="0"/>
        <v>321654.24446045444</v>
      </c>
      <c r="L64" s="28">
        <f t="shared" si="2"/>
        <v>4.432614508003406</v>
      </c>
      <c r="M64" s="28">
        <f t="shared" si="2"/>
        <v>3.766947261458958</v>
      </c>
      <c r="N64" s="3"/>
      <c r="O64" s="3"/>
      <c r="P64" s="3"/>
      <c r="Q64" s="3"/>
      <c r="R64" s="3"/>
      <c r="S64" s="3"/>
      <c r="T64" s="3"/>
      <c r="U64" s="3"/>
      <c r="V64" s="3"/>
      <c r="W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0"/>
      <c r="AM64" s="10"/>
      <c r="AN64" s="10"/>
      <c r="AP64" s="15"/>
    </row>
    <row r="65" spans="1:42" ht="15">
      <c r="A65" s="4">
        <v>2079</v>
      </c>
      <c r="B65" s="8">
        <v>63</v>
      </c>
      <c r="C65" s="4" t="s">
        <v>86</v>
      </c>
      <c r="D65" s="3">
        <f>'E1'!D65</f>
        <v>2097945</v>
      </c>
      <c r="E65" s="3">
        <f>SUM('D2'!D66:Z66,'D2'!AC66:AF66,'D2'!AI66)</f>
        <v>775315.2354394416</v>
      </c>
      <c r="F65" s="28">
        <f t="shared" si="1"/>
        <v>0.3695593714036553</v>
      </c>
      <c r="G65" s="28">
        <v>1.6121014456843</v>
      </c>
      <c r="H65" s="28">
        <v>1.3299356171137284</v>
      </c>
      <c r="I65" s="3"/>
      <c r="J65" s="3"/>
      <c r="K65" s="3">
        <f t="shared" si="0"/>
        <v>2842822.529944619</v>
      </c>
      <c r="L65" s="28">
        <f t="shared" si="2"/>
        <v>5.911038634175766</v>
      </c>
      <c r="M65" s="28">
        <f t="shared" si="2"/>
        <v>4.8764305960836705</v>
      </c>
      <c r="N65" s="3"/>
      <c r="O65" s="3"/>
      <c r="P65" s="3"/>
      <c r="Q65" s="3"/>
      <c r="R65" s="3"/>
      <c r="S65" s="3"/>
      <c r="T65" s="3"/>
      <c r="U65" s="3"/>
      <c r="V65" s="3"/>
      <c r="W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0"/>
      <c r="AM65" s="10"/>
      <c r="AN65" s="10"/>
      <c r="AP65" s="15"/>
    </row>
    <row r="66" spans="1:42" ht="15">
      <c r="A66" s="4">
        <v>2111</v>
      </c>
      <c r="B66" s="8">
        <v>64</v>
      </c>
      <c r="C66" s="4" t="s">
        <v>87</v>
      </c>
      <c r="D66" s="3">
        <f>'E1'!D66</f>
        <v>11831116</v>
      </c>
      <c r="E66" s="3">
        <f>SUM('D2'!D67:Z67,'D2'!AC67:AF67,'D2'!AI67)</f>
        <v>8805893.276266368</v>
      </c>
      <c r="F66" s="28">
        <f t="shared" si="1"/>
        <v>0.7442994622203323</v>
      </c>
      <c r="G66" s="28">
        <v>1.1841465945973384</v>
      </c>
      <c r="H66" s="28">
        <v>0.8808840492440116</v>
      </c>
      <c r="I66" s="3"/>
      <c r="J66" s="3"/>
      <c r="K66" s="3">
        <f t="shared" si="0"/>
        <v>32288275.346310016</v>
      </c>
      <c r="L66" s="28">
        <f t="shared" si="2"/>
        <v>4.341870846856907</v>
      </c>
      <c r="M66" s="28">
        <f t="shared" si="2"/>
        <v>3.229908180561376</v>
      </c>
      <c r="N66" s="3"/>
      <c r="O66" s="3"/>
      <c r="P66" s="3"/>
      <c r="Q66" s="3"/>
      <c r="R66" s="3"/>
      <c r="S66" s="3"/>
      <c r="T66" s="3"/>
      <c r="U66" s="3"/>
      <c r="V66" s="3"/>
      <c r="W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0"/>
      <c r="AM66" s="10"/>
      <c r="AN66" s="10"/>
      <c r="AP66" s="15"/>
    </row>
    <row r="67" spans="1:42" ht="15">
      <c r="A67" s="4">
        <v>2121</v>
      </c>
      <c r="B67" s="8">
        <v>65</v>
      </c>
      <c r="C67" s="4" t="s">
        <v>88</v>
      </c>
      <c r="D67" s="3">
        <f>'E1'!D67</f>
        <v>1152291</v>
      </c>
      <c r="E67" s="3">
        <f>SUM('D2'!D68:Z68,'D2'!AC68:AF68,'D2'!AI68)</f>
        <v>2300982.80977672</v>
      </c>
      <c r="F67" s="28">
        <f t="shared" si="1"/>
        <v>1.9968764919423307</v>
      </c>
      <c r="G67" s="28">
        <v>2.9359327503287296</v>
      </c>
      <c r="H67" s="28">
        <v>2.519802245525689</v>
      </c>
      <c r="I67" s="3"/>
      <c r="J67" s="3"/>
      <c r="K67" s="3">
        <f aca="true" t="shared" si="3" ref="K67:K130">E67*$O$2</f>
        <v>8436936.969181307</v>
      </c>
      <c r="L67" s="28">
        <f t="shared" si="2"/>
        <v>10.765086751205342</v>
      </c>
      <c r="M67" s="28">
        <f t="shared" si="2"/>
        <v>9.23927490026086</v>
      </c>
      <c r="N67" s="3"/>
      <c r="O67" s="3"/>
      <c r="P67" s="3"/>
      <c r="Q67" s="3"/>
      <c r="R67" s="3"/>
      <c r="S67" s="3"/>
      <c r="T67" s="3"/>
      <c r="U67" s="3"/>
      <c r="V67" s="3"/>
      <c r="W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0"/>
      <c r="AM67" s="10"/>
      <c r="AN67" s="10"/>
      <c r="AP67" s="15"/>
    </row>
    <row r="68" spans="1:42" ht="15">
      <c r="A68" s="4">
        <v>2211</v>
      </c>
      <c r="B68" s="8">
        <v>66</v>
      </c>
      <c r="C68" s="4" t="s">
        <v>89</v>
      </c>
      <c r="D68" s="3">
        <f>'E1'!D68</f>
        <v>10247750</v>
      </c>
      <c r="E68" s="3">
        <f>SUM('D2'!D69:Z69,'D2'!AC69:AF69,'D2'!AI69)</f>
        <v>886904.4506820521</v>
      </c>
      <c r="F68" s="28">
        <f aca="true" t="shared" si="4" ref="F68:F131">IF(D68=0,0,E68/D68)</f>
        <v>0.08654626144100433</v>
      </c>
      <c r="G68" s="28">
        <v>1.18716020658221</v>
      </c>
      <c r="H68" s="28">
        <v>0.9748624105408137</v>
      </c>
      <c r="I68" s="3"/>
      <c r="J68" s="3"/>
      <c r="K68" s="3">
        <f t="shared" si="3"/>
        <v>3251982.9858341906</v>
      </c>
      <c r="L68" s="28">
        <f aca="true" t="shared" si="5" ref="L68:M131">G68*$O$2</f>
        <v>4.3529207574681035</v>
      </c>
      <c r="M68" s="28">
        <f t="shared" si="5"/>
        <v>3.5744955053163165</v>
      </c>
      <c r="N68" s="3"/>
      <c r="O68" s="3"/>
      <c r="P68" s="3"/>
      <c r="Q68" s="3"/>
      <c r="R68" s="3"/>
      <c r="S68" s="3"/>
      <c r="T68" s="3"/>
      <c r="U68" s="3"/>
      <c r="V68" s="3"/>
      <c r="W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0"/>
      <c r="AM68" s="10"/>
      <c r="AN68" s="10"/>
      <c r="AP68" s="15"/>
    </row>
    <row r="69" spans="1:42" ht="15">
      <c r="A69" s="4">
        <v>2311</v>
      </c>
      <c r="B69" s="8">
        <v>67</v>
      </c>
      <c r="C69" s="4" t="s">
        <v>90</v>
      </c>
      <c r="D69" s="3">
        <f>'E1'!D69</f>
        <v>928042</v>
      </c>
      <c r="E69" s="3">
        <f>SUM('D2'!D70:Z70,'D2'!AC70:AF70,'D2'!AI70)</f>
        <v>219275.05598697846</v>
      </c>
      <c r="F69" s="28">
        <f t="shared" si="4"/>
        <v>0.23627708227319288</v>
      </c>
      <c r="G69" s="28">
        <v>1.5499208657940966</v>
      </c>
      <c r="H69" s="28">
        <v>1.3705760837079772</v>
      </c>
      <c r="I69" s="3"/>
      <c r="J69" s="3"/>
      <c r="K69" s="3">
        <f t="shared" si="3"/>
        <v>804008.538618921</v>
      </c>
      <c r="L69" s="28">
        <f t="shared" si="5"/>
        <v>5.683043174578354</v>
      </c>
      <c r="M69" s="28">
        <f t="shared" si="5"/>
        <v>5.025445640262583</v>
      </c>
      <c r="N69" s="3"/>
      <c r="O69" s="3"/>
      <c r="P69" s="3"/>
      <c r="Q69" s="3"/>
      <c r="R69" s="3"/>
      <c r="S69" s="3"/>
      <c r="T69" s="3"/>
      <c r="U69" s="3"/>
      <c r="V69" s="3"/>
      <c r="W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0"/>
      <c r="AM69" s="10"/>
      <c r="AN69" s="10"/>
      <c r="AP69" s="15"/>
    </row>
    <row r="70" spans="1:42" ht="15">
      <c r="A70" s="4">
        <v>2319</v>
      </c>
      <c r="B70" s="8">
        <v>68</v>
      </c>
      <c r="C70" s="4" t="s">
        <v>91</v>
      </c>
      <c r="D70" s="3">
        <f>'E1'!D70</f>
        <v>2064566</v>
      </c>
      <c r="E70" s="3">
        <f>SUM('D2'!D71:Z71,'D2'!AC71:AF71,'D2'!AI71)</f>
        <v>247912.7749508164</v>
      </c>
      <c r="F70" s="28">
        <f t="shared" si="4"/>
        <v>0.12007984968793267</v>
      </c>
      <c r="G70" s="28">
        <v>0.9945538182793967</v>
      </c>
      <c r="H70" s="28">
        <v>0.8609437768840902</v>
      </c>
      <c r="I70" s="3"/>
      <c r="J70" s="3"/>
      <c r="K70" s="3">
        <f t="shared" si="3"/>
        <v>909013.5081529935</v>
      </c>
      <c r="L70" s="28">
        <f t="shared" si="5"/>
        <v>3.646697333691121</v>
      </c>
      <c r="M70" s="28">
        <f t="shared" si="5"/>
        <v>3.1567938485749973</v>
      </c>
      <c r="N70" s="3"/>
      <c r="O70" s="3"/>
      <c r="P70" s="3"/>
      <c r="Q70" s="3"/>
      <c r="R70" s="3"/>
      <c r="S70" s="3"/>
      <c r="T70" s="3"/>
      <c r="U70" s="3"/>
      <c r="V70" s="3"/>
      <c r="W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0"/>
      <c r="AM70" s="10"/>
      <c r="AN70" s="10"/>
      <c r="AP70" s="15"/>
    </row>
    <row r="71" spans="1:42" ht="15">
      <c r="A71" s="4">
        <v>2411</v>
      </c>
      <c r="B71" s="8">
        <v>69</v>
      </c>
      <c r="C71" s="4" t="s">
        <v>92</v>
      </c>
      <c r="D71" s="3">
        <f>'E1'!D71</f>
        <v>293166</v>
      </c>
      <c r="E71" s="3">
        <f>SUM('D2'!D72:Z72,'D2'!AC72:AF72,'D2'!AI72)</f>
        <v>10103.858229238045</v>
      </c>
      <c r="F71" s="28">
        <f t="shared" si="4"/>
        <v>0.03446463174187336</v>
      </c>
      <c r="G71" s="28">
        <v>0.4800197203314139</v>
      </c>
      <c r="H71" s="28">
        <v>0.34751377838637804</v>
      </c>
      <c r="I71" s="3"/>
      <c r="J71" s="3"/>
      <c r="K71" s="3">
        <f t="shared" si="3"/>
        <v>37047.48017387283</v>
      </c>
      <c r="L71" s="28">
        <f t="shared" si="5"/>
        <v>1.7600723078818508</v>
      </c>
      <c r="M71" s="28">
        <f t="shared" si="5"/>
        <v>1.2742171874167194</v>
      </c>
      <c r="N71" s="3"/>
      <c r="O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0"/>
      <c r="AM71" s="10"/>
      <c r="AN71" s="10"/>
      <c r="AP71" s="15"/>
    </row>
    <row r="72" spans="1:42" ht="15">
      <c r="A72" s="4">
        <v>2412</v>
      </c>
      <c r="B72" s="8">
        <v>70</v>
      </c>
      <c r="C72" s="4" t="s">
        <v>93</v>
      </c>
      <c r="D72" s="3">
        <f>'E1'!D72</f>
        <v>371352</v>
      </c>
      <c r="E72" s="3">
        <f>SUM('D2'!D73:Z73,'D2'!AC73:AF73,'D2'!AI73)</f>
        <v>27212.342083618747</v>
      </c>
      <c r="F72" s="28">
        <f t="shared" si="4"/>
        <v>0.07327910468670897</v>
      </c>
      <c r="G72" s="28">
        <v>0.6137328488625566</v>
      </c>
      <c r="H72" s="28">
        <v>0.477993376621716</v>
      </c>
      <c r="I72" s="3"/>
      <c r="J72" s="3"/>
      <c r="K72" s="3">
        <f t="shared" si="3"/>
        <v>99778.5876399354</v>
      </c>
      <c r="L72" s="28">
        <f t="shared" si="5"/>
        <v>2.2503537791627077</v>
      </c>
      <c r="M72" s="28">
        <f t="shared" si="5"/>
        <v>1.7526423809462919</v>
      </c>
      <c r="N72" s="3"/>
      <c r="O72" s="3"/>
      <c r="P72" s="3"/>
      <c r="Q72" s="3"/>
      <c r="R72" s="3"/>
      <c r="S72" s="3"/>
      <c r="T72" s="3"/>
      <c r="U72" s="3"/>
      <c r="V72" s="3"/>
      <c r="W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0"/>
      <c r="AM72" s="10"/>
      <c r="AN72" s="10"/>
      <c r="AP72" s="15"/>
    </row>
    <row r="73" spans="1:42" ht="15">
      <c r="A73" s="4">
        <v>2511</v>
      </c>
      <c r="B73" s="8">
        <v>71</v>
      </c>
      <c r="C73" s="4" t="s">
        <v>94</v>
      </c>
      <c r="D73" s="3">
        <f>'E1'!D73</f>
        <v>528635</v>
      </c>
      <c r="E73" s="3">
        <f>SUM('D2'!D74:Z74,'D2'!AC74:AF74,'D2'!AI74)</f>
        <v>309336.17848259286</v>
      </c>
      <c r="F73" s="28">
        <f t="shared" si="4"/>
        <v>0.5851602305609596</v>
      </c>
      <c r="G73" s="28">
        <v>1.3526276459392443</v>
      </c>
      <c r="H73" s="28">
        <v>1.2511452030128432</v>
      </c>
      <c r="I73" s="3"/>
      <c r="J73" s="3"/>
      <c r="K73" s="3">
        <f t="shared" si="3"/>
        <v>1134232.6544361738</v>
      </c>
      <c r="L73" s="28">
        <f t="shared" si="5"/>
        <v>4.959634701777229</v>
      </c>
      <c r="M73" s="28">
        <f t="shared" si="5"/>
        <v>4.587532411047091</v>
      </c>
      <c r="N73" s="3"/>
      <c r="O73" s="3"/>
      <c r="P73" s="3"/>
      <c r="Q73" s="3"/>
      <c r="R73" s="3"/>
      <c r="S73" s="3"/>
      <c r="T73" s="3"/>
      <c r="U73" s="3"/>
      <c r="V73" s="3"/>
      <c r="W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0"/>
      <c r="AM73" s="10"/>
      <c r="AN73" s="10"/>
      <c r="AP73" s="15"/>
    </row>
    <row r="74" spans="1:42" ht="15">
      <c r="A74" s="4">
        <v>2512</v>
      </c>
      <c r="B74" s="8">
        <v>72</v>
      </c>
      <c r="C74" s="4" t="s">
        <v>338</v>
      </c>
      <c r="D74" s="3">
        <f>'E1'!D74</f>
        <v>244279</v>
      </c>
      <c r="E74" s="3">
        <f>SUM('D2'!D75:Z75,'D2'!AC75:AF75,'D2'!AI75)</f>
        <v>228856.782462373</v>
      </c>
      <c r="F74" s="28">
        <f t="shared" si="4"/>
        <v>0.936866380091506</v>
      </c>
      <c r="G74" s="28">
        <v>1.8579180950869365</v>
      </c>
      <c r="H74" s="28">
        <v>1.7334718446475412</v>
      </c>
      <c r="I74" s="3"/>
      <c r="J74" s="3"/>
      <c r="K74" s="3">
        <f t="shared" si="3"/>
        <v>839141.5356953676</v>
      </c>
      <c r="L74" s="28">
        <f t="shared" si="5"/>
        <v>6.8123663486521</v>
      </c>
      <c r="M74" s="28">
        <f t="shared" si="5"/>
        <v>6.356063430374317</v>
      </c>
      <c r="N74" s="3"/>
      <c r="O74" s="3"/>
      <c r="P74" s="3"/>
      <c r="Q74" s="3"/>
      <c r="R74" s="3"/>
      <c r="S74" s="3"/>
      <c r="T74" s="3"/>
      <c r="U74" s="3"/>
      <c r="V74" s="3"/>
      <c r="W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0"/>
      <c r="AM74" s="10"/>
      <c r="AN74" s="10"/>
      <c r="AP74" s="15"/>
    </row>
    <row r="75" spans="1:42" ht="15">
      <c r="A75" s="4">
        <v>2519</v>
      </c>
      <c r="B75" s="8">
        <v>73</v>
      </c>
      <c r="C75" s="4" t="s">
        <v>95</v>
      </c>
      <c r="D75" s="3">
        <f>'E1'!D75</f>
        <v>938130</v>
      </c>
      <c r="E75" s="3">
        <f>SUM('D2'!D76:Z76,'D2'!AC76:AF76,'D2'!AI76)</f>
        <v>523107.31694325636</v>
      </c>
      <c r="F75" s="28">
        <f t="shared" si="4"/>
        <v>0.5576064265541624</v>
      </c>
      <c r="G75" s="28">
        <v>1.3244618479028143</v>
      </c>
      <c r="H75" s="28">
        <v>1.2407407820468683</v>
      </c>
      <c r="I75" s="3"/>
      <c r="J75" s="3"/>
      <c r="K75" s="3">
        <f t="shared" si="3"/>
        <v>1918060.1621252731</v>
      </c>
      <c r="L75" s="28">
        <f t="shared" si="5"/>
        <v>4.856360108976985</v>
      </c>
      <c r="M75" s="28">
        <f t="shared" si="5"/>
        <v>4.549382867505184</v>
      </c>
      <c r="N75" s="3"/>
      <c r="O75" s="3"/>
      <c r="P75" s="3"/>
      <c r="Q75" s="3"/>
      <c r="R75" s="3"/>
      <c r="S75" s="3"/>
      <c r="T75" s="3"/>
      <c r="U75" s="3"/>
      <c r="V75" s="3"/>
      <c r="W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0"/>
      <c r="AM75" s="10"/>
      <c r="AN75" s="10"/>
      <c r="AP75" s="15"/>
    </row>
    <row r="76" spans="1:42" ht="15">
      <c r="A76" s="4">
        <v>2521</v>
      </c>
      <c r="B76" s="8">
        <v>74</v>
      </c>
      <c r="C76" s="4" t="s">
        <v>96</v>
      </c>
      <c r="D76" s="3">
        <f>'E1'!D76</f>
        <v>501187</v>
      </c>
      <c r="E76" s="3">
        <f>SUM('D2'!D77:Z77,'D2'!AC77:AF77,'D2'!AI77)</f>
        <v>14623464.501691397</v>
      </c>
      <c r="F76" s="28">
        <f t="shared" si="4"/>
        <v>29.177661235609456</v>
      </c>
      <c r="G76" s="28">
        <v>30.824568797294315</v>
      </c>
      <c r="H76" s="28">
        <v>30.663244030299698</v>
      </c>
      <c r="I76" s="3"/>
      <c r="J76" s="3"/>
      <c r="K76" s="3">
        <f t="shared" si="3"/>
        <v>53619369.839535125</v>
      </c>
      <c r="L76" s="28">
        <f t="shared" si="5"/>
        <v>113.02341892341248</v>
      </c>
      <c r="M76" s="28">
        <f t="shared" si="5"/>
        <v>112.43189477776555</v>
      </c>
      <c r="N76" s="3"/>
      <c r="O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0"/>
      <c r="AM76" s="10"/>
      <c r="AN76" s="10"/>
      <c r="AP76" s="15"/>
    </row>
    <row r="77" spans="1:42" ht="15">
      <c r="A77" s="4">
        <v>2522</v>
      </c>
      <c r="B77" s="8">
        <v>75</v>
      </c>
      <c r="C77" s="4" t="s">
        <v>97</v>
      </c>
      <c r="D77" s="3">
        <f>'E1'!D77</f>
        <v>1828559</v>
      </c>
      <c r="E77" s="3">
        <f>SUM('D2'!D78:Z78,'D2'!AC78:AF78,'D2'!AI78)</f>
        <v>93544.76595318379</v>
      </c>
      <c r="F77" s="28">
        <f t="shared" si="4"/>
        <v>0.05115764159274258</v>
      </c>
      <c r="G77" s="28">
        <v>5.996036603221243</v>
      </c>
      <c r="H77" s="28">
        <v>5.852988827383286</v>
      </c>
      <c r="I77" s="3"/>
      <c r="J77" s="3"/>
      <c r="K77" s="3">
        <f t="shared" si="3"/>
        <v>342997.47516167385</v>
      </c>
      <c r="L77" s="28">
        <f t="shared" si="5"/>
        <v>21.985467545144555</v>
      </c>
      <c r="M77" s="28">
        <f t="shared" si="5"/>
        <v>21.460959033738714</v>
      </c>
      <c r="N77" s="3"/>
      <c r="O77" s="3"/>
      <c r="P77" s="3"/>
      <c r="Q77" s="3"/>
      <c r="R77" s="3"/>
      <c r="S77" s="3"/>
      <c r="T77" s="3"/>
      <c r="U77" s="3"/>
      <c r="V77" s="3"/>
      <c r="W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0"/>
      <c r="AM77" s="10"/>
      <c r="AN77" s="10"/>
      <c r="AP77" s="15"/>
    </row>
    <row r="78" spans="1:42" ht="15">
      <c r="A78" s="4">
        <v>2523</v>
      </c>
      <c r="B78" s="8">
        <v>76</v>
      </c>
      <c r="C78" s="4" t="s">
        <v>98</v>
      </c>
      <c r="D78" s="3">
        <f>'E1'!D78</f>
        <v>1651839</v>
      </c>
      <c r="E78" s="3">
        <f>SUM('D2'!D79:Z79,'D2'!AC79:AF79,'D2'!AI79)</f>
        <v>294750.9015365606</v>
      </c>
      <c r="F78" s="28">
        <f t="shared" si="4"/>
        <v>0.17843803272386752</v>
      </c>
      <c r="G78" s="28">
        <v>2.637954908812159</v>
      </c>
      <c r="H78" s="28">
        <v>2.5339482682976</v>
      </c>
      <c r="I78" s="3"/>
      <c r="J78" s="3"/>
      <c r="K78" s="3">
        <f t="shared" si="3"/>
        <v>1080753.3056340555</v>
      </c>
      <c r="L78" s="28">
        <f t="shared" si="5"/>
        <v>9.67250133231125</v>
      </c>
      <c r="M78" s="28">
        <f t="shared" si="5"/>
        <v>9.291143650424532</v>
      </c>
      <c r="N78" s="3"/>
      <c r="O78" s="3"/>
      <c r="P78" s="3"/>
      <c r="Q78" s="3"/>
      <c r="R78" s="3"/>
      <c r="S78" s="3"/>
      <c r="T78" s="3"/>
      <c r="U78" s="3"/>
      <c r="V78" s="3"/>
      <c r="W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0"/>
      <c r="AM78" s="10"/>
      <c r="AN78" s="10"/>
      <c r="AP78" s="15"/>
    </row>
    <row r="79" spans="1:42" ht="15">
      <c r="A79" s="4">
        <v>2531</v>
      </c>
      <c r="B79" s="8">
        <v>77</v>
      </c>
      <c r="C79" s="4" t="s">
        <v>99</v>
      </c>
      <c r="D79" s="3">
        <f>'E1'!D79</f>
        <v>840472</v>
      </c>
      <c r="E79" s="3">
        <f>SUM('D2'!D80:Z80,'D2'!AC80:AF80,'D2'!AI80)</f>
        <v>940712.3487153052</v>
      </c>
      <c r="F79" s="28">
        <f t="shared" si="4"/>
        <v>1.1192667319259955</v>
      </c>
      <c r="G79" s="28">
        <v>1.7546706547772906</v>
      </c>
      <c r="H79" s="28">
        <v>1.65437188990058</v>
      </c>
      <c r="I79" s="3"/>
      <c r="J79" s="3"/>
      <c r="K79" s="3">
        <f t="shared" si="3"/>
        <v>3449278.611956119</v>
      </c>
      <c r="L79" s="28">
        <f t="shared" si="5"/>
        <v>6.4337924008500655</v>
      </c>
      <c r="M79" s="28">
        <f t="shared" si="5"/>
        <v>6.066030262968793</v>
      </c>
      <c r="N79" s="3"/>
      <c r="O79" s="3"/>
      <c r="P79" s="3"/>
      <c r="Q79" s="3"/>
      <c r="R79" s="3"/>
      <c r="S79" s="3"/>
      <c r="T79" s="3"/>
      <c r="U79" s="3"/>
      <c r="V79" s="3"/>
      <c r="W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0"/>
      <c r="AM79" s="10"/>
      <c r="AN79" s="10"/>
      <c r="AP79" s="15"/>
    </row>
    <row r="80" spans="1:42" ht="15">
      <c r="A80" s="4">
        <v>2599</v>
      </c>
      <c r="B80" s="8">
        <v>78</v>
      </c>
      <c r="C80" s="4" t="s">
        <v>100</v>
      </c>
      <c r="D80" s="3">
        <f>'E1'!D80</f>
        <v>1835980</v>
      </c>
      <c r="E80" s="3">
        <f>SUM('D2'!D81:Z81,'D2'!AC81:AF81,'D2'!AI81)</f>
        <v>1575108.9036400602</v>
      </c>
      <c r="F80" s="28">
        <f t="shared" si="4"/>
        <v>0.8579117984074228</v>
      </c>
      <c r="G80" s="28">
        <v>1.7976209618011447</v>
      </c>
      <c r="H80" s="28">
        <v>1.6627829238089322</v>
      </c>
      <c r="I80" s="3"/>
      <c r="J80" s="3"/>
      <c r="K80" s="3">
        <f t="shared" si="3"/>
        <v>5775399.313346887</v>
      </c>
      <c r="L80" s="28">
        <f t="shared" si="5"/>
        <v>6.591276859937531</v>
      </c>
      <c r="M80" s="28">
        <f t="shared" si="5"/>
        <v>6.096870720632751</v>
      </c>
      <c r="N80" s="3"/>
      <c r="O80" s="3"/>
      <c r="P80" s="3"/>
      <c r="Q80" s="3"/>
      <c r="R80" s="3"/>
      <c r="S80" s="3"/>
      <c r="T80" s="3"/>
      <c r="U80" s="3"/>
      <c r="V80" s="3"/>
      <c r="W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0"/>
      <c r="AM80" s="10"/>
      <c r="AN80" s="10"/>
      <c r="AP80" s="15"/>
    </row>
    <row r="81" spans="1:42" ht="15">
      <c r="A81" s="4">
        <v>2611</v>
      </c>
      <c r="B81" s="8">
        <v>79</v>
      </c>
      <c r="C81" s="4" t="s">
        <v>101</v>
      </c>
      <c r="D81" s="9">
        <f>'E1'!D81</f>
        <v>4514100</v>
      </c>
      <c r="E81" s="3">
        <f>SUM('D2'!D82:Z82,'D2'!AC82:AF82,'D2'!AI82)</f>
        <v>37925333.8862167</v>
      </c>
      <c r="F81" s="28">
        <f t="shared" si="4"/>
        <v>8.40152718952099</v>
      </c>
      <c r="G81" s="28">
        <v>13.590185217435932</v>
      </c>
      <c r="H81" s="28">
        <v>13.100982666979458</v>
      </c>
      <c r="I81" s="3"/>
      <c r="J81" s="3"/>
      <c r="K81" s="3">
        <f t="shared" si="3"/>
        <v>139059557.58279455</v>
      </c>
      <c r="L81" s="28">
        <f t="shared" si="5"/>
        <v>49.83067913059842</v>
      </c>
      <c r="M81" s="28">
        <f t="shared" si="5"/>
        <v>48.036936445591344</v>
      </c>
      <c r="N81" s="3"/>
      <c r="O81" s="3"/>
      <c r="P81" s="3"/>
      <c r="Q81" s="3"/>
      <c r="R81" s="3"/>
      <c r="S81" s="3"/>
      <c r="T81" s="3"/>
      <c r="U81" s="3"/>
      <c r="V81" s="3"/>
      <c r="W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0"/>
      <c r="AM81" s="10"/>
      <c r="AN81" s="10"/>
      <c r="AP81" s="15"/>
    </row>
    <row r="82" spans="1:42" ht="15">
      <c r="A82" s="4">
        <v>2612</v>
      </c>
      <c r="B82" s="8">
        <v>80</v>
      </c>
      <c r="C82" s="4" t="s">
        <v>102</v>
      </c>
      <c r="D82" s="3">
        <f>'E1'!D82</f>
        <v>0</v>
      </c>
      <c r="E82" s="3">
        <f>SUM('D2'!D83:Z83,'D2'!AC83:AF83,'D2'!AI83)</f>
        <v>0</v>
      </c>
      <c r="F82" s="28">
        <f t="shared" si="4"/>
        <v>0</v>
      </c>
      <c r="G82" s="28">
        <v>0</v>
      </c>
      <c r="H82" s="28">
        <v>0</v>
      </c>
      <c r="I82" s="3"/>
      <c r="J82" s="3"/>
      <c r="K82" s="3">
        <f t="shared" si="3"/>
        <v>0</v>
      </c>
      <c r="L82" s="28">
        <f t="shared" si="5"/>
        <v>0</v>
      </c>
      <c r="M82" s="28">
        <f t="shared" si="5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0"/>
      <c r="AM82" s="10"/>
      <c r="AN82" s="10"/>
      <c r="AP82" s="15"/>
    </row>
    <row r="83" spans="1:42" ht="15">
      <c r="A83" s="4">
        <v>2621</v>
      </c>
      <c r="B83" s="8">
        <v>81</v>
      </c>
      <c r="C83" s="4" t="s">
        <v>103</v>
      </c>
      <c r="D83" s="3">
        <f>'E1'!D83</f>
        <v>4538447</v>
      </c>
      <c r="E83" s="3">
        <f>SUM('D2'!D84:Z84,'D2'!AC84:AF84,'D2'!AI84)</f>
        <v>2774962.819165404</v>
      </c>
      <c r="F83" s="28">
        <f t="shared" si="4"/>
        <v>0.6114344442416986</v>
      </c>
      <c r="G83" s="28">
        <v>9.95048580377004</v>
      </c>
      <c r="H83" s="28">
        <v>9.354404429594144</v>
      </c>
      <c r="I83" s="3"/>
      <c r="J83" s="3"/>
      <c r="K83" s="3">
        <f t="shared" si="3"/>
        <v>10174863.670273148</v>
      </c>
      <c r="L83" s="28">
        <f t="shared" si="5"/>
        <v>36.48511461382348</v>
      </c>
      <c r="M83" s="28">
        <f t="shared" si="5"/>
        <v>34.29948290851186</v>
      </c>
      <c r="N83" s="3"/>
      <c r="O83" s="3"/>
      <c r="P83" s="3"/>
      <c r="Q83" s="3"/>
      <c r="R83" s="3"/>
      <c r="S83" s="3"/>
      <c r="T83" s="3"/>
      <c r="U83" s="3"/>
      <c r="V83" s="3"/>
      <c r="W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0"/>
      <c r="AM83" s="10"/>
      <c r="AN83" s="10"/>
      <c r="AP83" s="15"/>
    </row>
    <row r="84" spans="1:42" ht="15">
      <c r="A84" s="4">
        <v>2622</v>
      </c>
      <c r="B84" s="8">
        <v>82</v>
      </c>
      <c r="C84" s="4" t="s">
        <v>104</v>
      </c>
      <c r="D84" s="3">
        <f>'E1'!D84</f>
        <v>822659</v>
      </c>
      <c r="E84" s="3">
        <f>SUM('D2'!D85:Z85,'D2'!AC85:AF85,'D2'!AI85)</f>
        <v>344615.70646167186</v>
      </c>
      <c r="F84" s="28">
        <f t="shared" si="4"/>
        <v>0.4189046816015771</v>
      </c>
      <c r="G84" s="28">
        <v>5.016611556758995</v>
      </c>
      <c r="H84" s="28">
        <v>4.580424833464766</v>
      </c>
      <c r="I84" s="3"/>
      <c r="J84" s="3"/>
      <c r="K84" s="3">
        <f t="shared" si="3"/>
        <v>1263590.9236927968</v>
      </c>
      <c r="L84" s="28">
        <f t="shared" si="5"/>
        <v>18.39424237478298</v>
      </c>
      <c r="M84" s="28">
        <f t="shared" si="5"/>
        <v>16.794891056037475</v>
      </c>
      <c r="N84" s="3"/>
      <c r="O84" s="3"/>
      <c r="P84" s="3"/>
      <c r="Q84" s="3"/>
      <c r="R84" s="3"/>
      <c r="S84" s="3"/>
      <c r="T84" s="3"/>
      <c r="U84" s="3"/>
      <c r="V84" s="3"/>
      <c r="W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0"/>
      <c r="AM84" s="10"/>
      <c r="AN84" s="10"/>
      <c r="AP84" s="15"/>
    </row>
    <row r="85" spans="1:42" ht="15">
      <c r="A85" s="4">
        <v>2623</v>
      </c>
      <c r="B85" s="8">
        <v>83</v>
      </c>
      <c r="C85" s="4" t="s">
        <v>105</v>
      </c>
      <c r="D85" s="3">
        <f>'E1'!D85</f>
        <v>3888887</v>
      </c>
      <c r="E85" s="3">
        <f>SUM('D2'!D86:Z86,'D2'!AC86:AF86,'D2'!AI86)</f>
        <v>1883163.8412203172</v>
      </c>
      <c r="F85" s="28">
        <f t="shared" si="4"/>
        <v>0.48424236580294494</v>
      </c>
      <c r="G85" s="28">
        <v>4.938140632801698</v>
      </c>
      <c r="H85" s="28">
        <v>4.505397876706786</v>
      </c>
      <c r="I85" s="3"/>
      <c r="J85" s="3"/>
      <c r="K85" s="3">
        <f t="shared" si="3"/>
        <v>6904934.084474496</v>
      </c>
      <c r="L85" s="28">
        <f t="shared" si="5"/>
        <v>18.106515653606223</v>
      </c>
      <c r="M85" s="28">
        <f t="shared" si="5"/>
        <v>16.519792214591547</v>
      </c>
      <c r="N85" s="3"/>
      <c r="O85" s="3"/>
      <c r="P85" s="3"/>
      <c r="Q85" s="3"/>
      <c r="R85" s="3"/>
      <c r="S85" s="3"/>
      <c r="T85" s="3"/>
      <c r="U85" s="3"/>
      <c r="V85" s="3"/>
      <c r="W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0"/>
      <c r="AM85" s="10"/>
      <c r="AN85" s="10"/>
      <c r="AP85" s="15"/>
    </row>
    <row r="86" spans="1:42" ht="15">
      <c r="A86" s="4">
        <v>2631</v>
      </c>
      <c r="B86" s="8">
        <v>84</v>
      </c>
      <c r="C86" s="4" t="s">
        <v>106</v>
      </c>
      <c r="D86" s="3">
        <f>'E1'!D86</f>
        <v>1754181</v>
      </c>
      <c r="E86" s="3">
        <f>SUM('D2'!D87:Z87,'D2'!AC87:AF87,'D2'!AI87)</f>
        <v>1812417.143905882</v>
      </c>
      <c r="F86" s="28">
        <f t="shared" si="4"/>
        <v>1.0331984806048418</v>
      </c>
      <c r="G86" s="28">
        <v>3.3687162884931294</v>
      </c>
      <c r="H86" s="28">
        <v>3.1874754728783863</v>
      </c>
      <c r="I86" s="3"/>
      <c r="J86" s="3"/>
      <c r="K86" s="3">
        <f t="shared" si="3"/>
        <v>6645529.5276549</v>
      </c>
      <c r="L86" s="28">
        <f t="shared" si="5"/>
        <v>12.351959724474808</v>
      </c>
      <c r="M86" s="28">
        <f t="shared" si="5"/>
        <v>11.68741006722075</v>
      </c>
      <c r="N86" s="3"/>
      <c r="O86" s="3"/>
      <c r="P86" s="3"/>
      <c r="Q86" s="3"/>
      <c r="R86" s="3"/>
      <c r="S86" s="3"/>
      <c r="T86" s="3"/>
      <c r="U86" s="3"/>
      <c r="V86" s="3"/>
      <c r="W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0"/>
      <c r="AM86" s="10"/>
      <c r="AN86" s="10"/>
      <c r="AP86" s="15"/>
    </row>
    <row r="87" spans="1:42" ht="15">
      <c r="A87" s="4">
        <v>2649</v>
      </c>
      <c r="B87" s="8">
        <v>85</v>
      </c>
      <c r="C87" s="4" t="s">
        <v>107</v>
      </c>
      <c r="D87" s="3">
        <f>'E1'!D87</f>
        <v>1641264</v>
      </c>
      <c r="E87" s="3">
        <f>SUM('D2'!D88:Z88,'D2'!AC88:AF88,'D2'!AI88)</f>
        <v>88967.22178076598</v>
      </c>
      <c r="F87" s="28">
        <f t="shared" si="4"/>
        <v>0.05420652727456764</v>
      </c>
      <c r="G87" s="28">
        <v>3.6447549327949362</v>
      </c>
      <c r="H87" s="28">
        <v>3.2843705733914073</v>
      </c>
      <c r="I87" s="3"/>
      <c r="J87" s="3"/>
      <c r="K87" s="3">
        <f t="shared" si="3"/>
        <v>326213.1465294752</v>
      </c>
      <c r="L87" s="28">
        <f t="shared" si="5"/>
        <v>13.3641014202481</v>
      </c>
      <c r="M87" s="28">
        <f t="shared" si="5"/>
        <v>12.04269210243516</v>
      </c>
      <c r="N87" s="3"/>
      <c r="O87" s="3"/>
      <c r="P87" s="3"/>
      <c r="Q87" s="3"/>
      <c r="R87" s="3"/>
      <c r="S87" s="3"/>
      <c r="T87" s="3"/>
      <c r="U87" s="3"/>
      <c r="V87" s="3"/>
      <c r="W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0"/>
      <c r="AM87" s="10"/>
      <c r="AN87" s="10"/>
      <c r="AP87" s="15"/>
    </row>
    <row r="88" spans="1:42" ht="15">
      <c r="A88" s="4">
        <v>2711</v>
      </c>
      <c r="B88" s="8">
        <v>86</v>
      </c>
      <c r="C88" s="4" t="s">
        <v>108</v>
      </c>
      <c r="D88" s="3">
        <f>'E1'!D88</f>
        <v>1414159</v>
      </c>
      <c r="E88" s="3">
        <f>SUM('D2'!D89:Z89,'D2'!AC89:AF89,'D2'!AI89)</f>
        <v>668185.7170894286</v>
      </c>
      <c r="F88" s="28">
        <f t="shared" si="4"/>
        <v>0.47249688124845124</v>
      </c>
      <c r="G88" s="28">
        <v>1.746437427488115</v>
      </c>
      <c r="H88" s="28">
        <v>1.1455208654440796</v>
      </c>
      <c r="I88" s="3"/>
      <c r="J88" s="3"/>
      <c r="K88" s="3">
        <f t="shared" si="3"/>
        <v>2450014.2959945714</v>
      </c>
      <c r="L88" s="28">
        <f t="shared" si="5"/>
        <v>6.403603900789754</v>
      </c>
      <c r="M88" s="28">
        <f t="shared" si="5"/>
        <v>4.200243173294958</v>
      </c>
      <c r="N88" s="3"/>
      <c r="O88" s="3"/>
      <c r="P88" s="3"/>
      <c r="Q88" s="3"/>
      <c r="R88" s="3"/>
      <c r="S88" s="3"/>
      <c r="T88" s="3"/>
      <c r="U88" s="3"/>
      <c r="V88" s="3"/>
      <c r="W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0"/>
      <c r="AM88" s="10"/>
      <c r="AN88" s="10"/>
      <c r="AP88" s="15"/>
    </row>
    <row r="89" spans="1:42" ht="15">
      <c r="A89" s="4">
        <v>2712</v>
      </c>
      <c r="B89" s="8">
        <v>87</v>
      </c>
      <c r="C89" s="4" t="s">
        <v>109</v>
      </c>
      <c r="D89" s="3">
        <f>'E1'!D89</f>
        <v>0</v>
      </c>
      <c r="E89" s="3">
        <f>SUM('D2'!D90:Z90,'D2'!AC90:AF90,'D2'!AI90)</f>
        <v>0</v>
      </c>
      <c r="F89" s="28">
        <f t="shared" si="4"/>
        <v>0</v>
      </c>
      <c r="G89" s="28">
        <v>0</v>
      </c>
      <c r="H89" s="28">
        <v>0</v>
      </c>
      <c r="I89" s="3"/>
      <c r="J89" s="3"/>
      <c r="K89" s="3">
        <f t="shared" si="3"/>
        <v>0</v>
      </c>
      <c r="L89" s="28">
        <f t="shared" si="5"/>
        <v>0</v>
      </c>
      <c r="M89" s="28">
        <f t="shared" si="5"/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0"/>
      <c r="AM89" s="10"/>
      <c r="AN89" s="10"/>
      <c r="AP89" s="15"/>
    </row>
    <row r="90" spans="1:42" ht="15">
      <c r="A90" s="4">
        <v>2721</v>
      </c>
      <c r="B90" s="8">
        <v>88</v>
      </c>
      <c r="C90" s="4" t="s">
        <v>110</v>
      </c>
      <c r="D90" s="3">
        <f>'E1'!D90</f>
        <v>1309006</v>
      </c>
      <c r="E90" s="3">
        <f>SUM('D2'!D91:Z91,'D2'!AC91:AF91,'D2'!AI91)</f>
        <v>84860.88636045749</v>
      </c>
      <c r="F90" s="28">
        <f t="shared" si="4"/>
        <v>0.06482849304010638</v>
      </c>
      <c r="G90" s="28">
        <v>0.9389827858305688</v>
      </c>
      <c r="H90" s="28">
        <v>0.6452599566359185</v>
      </c>
      <c r="I90" s="3"/>
      <c r="J90" s="3"/>
      <c r="K90" s="3">
        <f t="shared" si="3"/>
        <v>311156.58332167746</v>
      </c>
      <c r="L90" s="28">
        <f t="shared" si="5"/>
        <v>3.442936881378752</v>
      </c>
      <c r="M90" s="28">
        <f t="shared" si="5"/>
        <v>2.3659531743317013</v>
      </c>
      <c r="N90" s="3"/>
      <c r="O90" s="3"/>
      <c r="P90" s="3"/>
      <c r="Q90" s="3"/>
      <c r="R90" s="3"/>
      <c r="S90" s="3"/>
      <c r="T90" s="3"/>
      <c r="U90" s="3"/>
      <c r="V90" s="3"/>
      <c r="W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0"/>
      <c r="AM90" s="10"/>
      <c r="AN90" s="10"/>
      <c r="AP90" s="15"/>
    </row>
    <row r="91" spans="1:42" ht="15">
      <c r="A91" s="4">
        <v>2722</v>
      </c>
      <c r="B91" s="8">
        <v>89</v>
      </c>
      <c r="C91" s="4" t="s">
        <v>111</v>
      </c>
      <c r="D91" s="3">
        <f>'E1'!D91</f>
        <v>3414599</v>
      </c>
      <c r="E91" s="3">
        <f>SUM('D2'!D92:Z92,'D2'!AC92:AF92,'D2'!AI92)</f>
        <v>743674.4048403447</v>
      </c>
      <c r="F91" s="28">
        <f t="shared" si="4"/>
        <v>0.21779260312568025</v>
      </c>
      <c r="G91" s="28">
        <v>1.2759444043803516</v>
      </c>
      <c r="H91" s="28">
        <v>0.7640436435627531</v>
      </c>
      <c r="I91" s="3"/>
      <c r="J91" s="3"/>
      <c r="K91" s="3">
        <f t="shared" si="3"/>
        <v>2726806.1510812636</v>
      </c>
      <c r="L91" s="28">
        <f t="shared" si="5"/>
        <v>4.678462816061289</v>
      </c>
      <c r="M91" s="28">
        <f t="shared" si="5"/>
        <v>2.801493359730095</v>
      </c>
      <c r="N91" s="3"/>
      <c r="O91" s="3"/>
      <c r="P91" s="3"/>
      <c r="Q91" s="3"/>
      <c r="R91" s="3"/>
      <c r="S91" s="3"/>
      <c r="T91" s="3"/>
      <c r="U91" s="3"/>
      <c r="V91" s="3"/>
      <c r="W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0"/>
      <c r="AM91" s="10"/>
      <c r="AN91" s="10"/>
      <c r="AP91" s="15"/>
    </row>
    <row r="92" spans="1:42" ht="15">
      <c r="A92" s="4">
        <v>2811</v>
      </c>
      <c r="B92" s="8">
        <v>90</v>
      </c>
      <c r="C92" s="4" t="s">
        <v>112</v>
      </c>
      <c r="D92" s="3">
        <f>'E1'!D92</f>
        <v>2661728</v>
      </c>
      <c r="E92" s="3">
        <f>SUM('D2'!D93:Z93,'D2'!AC93:AF93,'D2'!AI93)</f>
        <v>160322.66555008144</v>
      </c>
      <c r="F92" s="28">
        <f t="shared" si="4"/>
        <v>0.060232550264370154</v>
      </c>
      <c r="G92" s="28">
        <v>2.025464747949765</v>
      </c>
      <c r="H92" s="28">
        <v>1.8185563654733445</v>
      </c>
      <c r="I92" s="3"/>
      <c r="J92" s="3"/>
      <c r="K92" s="3">
        <f t="shared" si="3"/>
        <v>587849.7736836319</v>
      </c>
      <c r="L92" s="28">
        <f t="shared" si="5"/>
        <v>7.426704075815805</v>
      </c>
      <c r="M92" s="28">
        <f t="shared" si="5"/>
        <v>6.6680400067355965</v>
      </c>
      <c r="N92" s="3"/>
      <c r="O92" s="3"/>
      <c r="P92" s="3"/>
      <c r="Q92" s="3"/>
      <c r="R92" s="3"/>
      <c r="S92" s="3"/>
      <c r="T92" s="3"/>
      <c r="U92" s="3"/>
      <c r="V92" s="3"/>
      <c r="W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0"/>
      <c r="AM92" s="10"/>
      <c r="AN92" s="10"/>
      <c r="AP92" s="15"/>
    </row>
    <row r="93" spans="1:42" ht="15">
      <c r="A93" s="4">
        <v>2812</v>
      </c>
      <c r="B93" s="8">
        <v>91</v>
      </c>
      <c r="C93" s="4" t="s">
        <v>113</v>
      </c>
      <c r="D93" s="3">
        <f>'E1'!D93</f>
        <v>2666250</v>
      </c>
      <c r="E93" s="3">
        <f>SUM('D2'!D94:Z94,'D2'!AC94:AF94,'D2'!AI94)</f>
        <v>211624.96313938987</v>
      </c>
      <c r="F93" s="28">
        <f t="shared" si="4"/>
        <v>0.07937176301524233</v>
      </c>
      <c r="G93" s="28">
        <v>1.1778468146360086</v>
      </c>
      <c r="H93" s="28">
        <v>0.9878583213696132</v>
      </c>
      <c r="I93" s="3"/>
      <c r="J93" s="3"/>
      <c r="K93" s="3">
        <f t="shared" si="3"/>
        <v>775958.1981777628</v>
      </c>
      <c r="L93" s="28">
        <f t="shared" si="5"/>
        <v>4.318771653665364</v>
      </c>
      <c r="M93" s="28">
        <f t="shared" si="5"/>
        <v>3.622147178355248</v>
      </c>
      <c r="N93" s="3"/>
      <c r="O93" s="3"/>
      <c r="P93" s="3"/>
      <c r="Q93" s="3"/>
      <c r="R93" s="3"/>
      <c r="S93" s="3"/>
      <c r="T93" s="3"/>
      <c r="U93" s="3"/>
      <c r="V93" s="3"/>
      <c r="W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0"/>
      <c r="AM93" s="10"/>
      <c r="AN93" s="10"/>
      <c r="AP93" s="15"/>
    </row>
    <row r="94" spans="1:42" ht="15">
      <c r="A94" s="4">
        <v>2891</v>
      </c>
      <c r="B94" s="8">
        <v>92</v>
      </c>
      <c r="C94" s="4" t="s">
        <v>114</v>
      </c>
      <c r="D94" s="3">
        <f>'E1'!D94</f>
        <v>960115</v>
      </c>
      <c r="E94" s="3">
        <f>SUM('D2'!D95:Z95,'D2'!AC95:AF95,'D2'!AI95)</f>
        <v>58264.768125099734</v>
      </c>
      <c r="F94" s="28">
        <f t="shared" si="4"/>
        <v>0.06068519721606238</v>
      </c>
      <c r="G94" s="28">
        <v>1.4687090310519193</v>
      </c>
      <c r="H94" s="28">
        <v>1.276648011003518</v>
      </c>
      <c r="I94" s="3"/>
      <c r="J94" s="3"/>
      <c r="K94" s="3">
        <f t="shared" si="3"/>
        <v>213637.4831253657</v>
      </c>
      <c r="L94" s="28">
        <f t="shared" si="5"/>
        <v>5.385266447190371</v>
      </c>
      <c r="M94" s="28">
        <f t="shared" si="5"/>
        <v>4.6810427070128995</v>
      </c>
      <c r="N94" s="3"/>
      <c r="O94" s="3"/>
      <c r="P94" s="3"/>
      <c r="Q94" s="3"/>
      <c r="R94" s="3"/>
      <c r="S94" s="3"/>
      <c r="T94" s="3"/>
      <c r="U94" s="3"/>
      <c r="V94" s="3"/>
      <c r="W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0"/>
      <c r="AM94" s="10"/>
      <c r="AN94" s="10"/>
      <c r="AP94" s="15"/>
    </row>
    <row r="95" spans="1:42" ht="15">
      <c r="A95" s="4">
        <v>2899</v>
      </c>
      <c r="B95" s="8">
        <v>93</v>
      </c>
      <c r="C95" s="4" t="s">
        <v>115</v>
      </c>
      <c r="D95" s="3">
        <f>'E1'!D95</f>
        <v>7164295</v>
      </c>
      <c r="E95" s="3">
        <f>SUM('D2'!D96:Z96,'D2'!AC96:AF96,'D2'!AI96)</f>
        <v>960230.9965071091</v>
      </c>
      <c r="F95" s="28">
        <f t="shared" si="4"/>
        <v>0.13403007504675746</v>
      </c>
      <c r="G95" s="28">
        <v>1.4198457834357734</v>
      </c>
      <c r="H95" s="28">
        <v>1.2644460559991326</v>
      </c>
      <c r="I95" s="3"/>
      <c r="J95" s="3"/>
      <c r="K95" s="3">
        <f t="shared" si="3"/>
        <v>3520846.987192733</v>
      </c>
      <c r="L95" s="28">
        <f t="shared" si="5"/>
        <v>5.206101205931169</v>
      </c>
      <c r="M95" s="28">
        <f t="shared" si="5"/>
        <v>4.636302205330153</v>
      </c>
      <c r="N95" s="3"/>
      <c r="O95" s="3"/>
      <c r="P95" s="3"/>
      <c r="Q95" s="3"/>
      <c r="R95" s="3"/>
      <c r="S95" s="3"/>
      <c r="T95" s="3"/>
      <c r="U95" s="3"/>
      <c r="V95" s="3"/>
      <c r="W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0"/>
      <c r="AM95" s="10"/>
      <c r="AN95" s="10"/>
      <c r="AP95" s="15"/>
    </row>
    <row r="96" spans="1:42" ht="15">
      <c r="A96" s="4">
        <v>3011</v>
      </c>
      <c r="B96" s="8">
        <v>94</v>
      </c>
      <c r="C96" s="4" t="s">
        <v>116</v>
      </c>
      <c r="D96" s="3">
        <f>'E1'!D96</f>
        <v>2010293</v>
      </c>
      <c r="E96" s="3">
        <f>SUM('D2'!D97:Z97,'D2'!AC97:AF97,'D2'!AI97)</f>
        <v>110908.22613585884</v>
      </c>
      <c r="F96" s="28">
        <f t="shared" si="4"/>
        <v>0.055170179737908276</v>
      </c>
      <c r="G96" s="28">
        <v>0.9301775681263948</v>
      </c>
      <c r="H96" s="28">
        <v>0.7983978343956468</v>
      </c>
      <c r="I96" s="3"/>
      <c r="J96" s="3"/>
      <c r="K96" s="3">
        <f t="shared" si="3"/>
        <v>406663.4958314824</v>
      </c>
      <c r="L96" s="28">
        <f t="shared" si="5"/>
        <v>3.4106510831301144</v>
      </c>
      <c r="M96" s="28">
        <f t="shared" si="5"/>
        <v>2.9274587261173717</v>
      </c>
      <c r="N96" s="3"/>
      <c r="O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0"/>
      <c r="AM96" s="10"/>
      <c r="AN96" s="10"/>
      <c r="AP96" s="15"/>
    </row>
    <row r="97" spans="1:42" ht="15">
      <c r="A97" s="4">
        <v>3012</v>
      </c>
      <c r="B97" s="8">
        <v>95</v>
      </c>
      <c r="C97" s="4" t="s">
        <v>117</v>
      </c>
      <c r="D97" s="3">
        <f>'E1'!D97</f>
        <v>1189626</v>
      </c>
      <c r="E97" s="3">
        <f>SUM('D2'!D98:Z98,'D2'!AC98:AF98,'D2'!AI98)</f>
        <v>26248.755623000252</v>
      </c>
      <c r="F97" s="28">
        <f t="shared" si="4"/>
        <v>0.02206471245836948</v>
      </c>
      <c r="G97" s="28">
        <v>0.8712088333264939</v>
      </c>
      <c r="H97" s="28">
        <v>0.7516343001317926</v>
      </c>
      <c r="I97" s="3"/>
      <c r="J97" s="3"/>
      <c r="K97" s="3">
        <f t="shared" si="3"/>
        <v>96245.43728433426</v>
      </c>
      <c r="L97" s="28">
        <f t="shared" si="5"/>
        <v>3.194432388863811</v>
      </c>
      <c r="M97" s="28">
        <f t="shared" si="5"/>
        <v>2.7559924338165724</v>
      </c>
      <c r="N97" s="3"/>
      <c r="O97" s="3"/>
      <c r="P97" s="3"/>
      <c r="Q97" s="3"/>
      <c r="R97" s="3"/>
      <c r="S97" s="3"/>
      <c r="T97" s="3"/>
      <c r="U97" s="3"/>
      <c r="V97" s="3"/>
      <c r="W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0"/>
      <c r="AM97" s="10"/>
      <c r="AN97" s="10"/>
      <c r="AP97" s="15"/>
    </row>
    <row r="98" spans="1:42" ht="15">
      <c r="A98" s="4">
        <v>3013</v>
      </c>
      <c r="B98" s="8">
        <v>96</v>
      </c>
      <c r="C98" s="4" t="s">
        <v>118</v>
      </c>
      <c r="D98" s="3">
        <f>'E1'!D98</f>
        <v>1235862</v>
      </c>
      <c r="E98" s="3">
        <f>SUM('D2'!D99:Z99,'D2'!AC99:AF99,'D2'!AI99)</f>
        <v>46354.67706729051</v>
      </c>
      <c r="F98" s="28">
        <f t="shared" si="4"/>
        <v>0.037507971818285954</v>
      </c>
      <c r="G98" s="28">
        <v>0.7691060581105744</v>
      </c>
      <c r="H98" s="28">
        <v>0.6505382726894509</v>
      </c>
      <c r="I98" s="3"/>
      <c r="J98" s="3"/>
      <c r="K98" s="3">
        <f t="shared" si="3"/>
        <v>169967.14924673186</v>
      </c>
      <c r="L98" s="28">
        <f t="shared" si="5"/>
        <v>2.8200555464054395</v>
      </c>
      <c r="M98" s="28">
        <f t="shared" si="5"/>
        <v>2.38530699986132</v>
      </c>
      <c r="N98" s="3"/>
      <c r="O98" s="3"/>
      <c r="P98" s="3"/>
      <c r="Q98" s="3"/>
      <c r="R98" s="3"/>
      <c r="S98" s="3"/>
      <c r="T98" s="3"/>
      <c r="U98" s="3"/>
      <c r="V98" s="3"/>
      <c r="W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0"/>
      <c r="AM98" s="10"/>
      <c r="AN98" s="10"/>
      <c r="AP98" s="15"/>
    </row>
    <row r="99" spans="1:42" ht="15">
      <c r="A99" s="4">
        <v>3019</v>
      </c>
      <c r="B99" s="8">
        <v>97</v>
      </c>
      <c r="C99" s="4" t="s">
        <v>119</v>
      </c>
      <c r="D99" s="3">
        <f>'E1'!D99</f>
        <v>4818207</v>
      </c>
      <c r="E99" s="3">
        <f>SUM('D2'!D100:Z100,'D2'!AC100:AF100,'D2'!AI100)</f>
        <v>210232.6812826896</v>
      </c>
      <c r="F99" s="28">
        <f t="shared" si="4"/>
        <v>0.04363296995805485</v>
      </c>
      <c r="G99" s="28">
        <v>1.0521762842066962</v>
      </c>
      <c r="H99" s="28">
        <v>0.9151172917244318</v>
      </c>
      <c r="I99" s="3"/>
      <c r="J99" s="3"/>
      <c r="K99" s="3">
        <f t="shared" si="3"/>
        <v>770853.1647031951</v>
      </c>
      <c r="L99" s="28">
        <f t="shared" si="5"/>
        <v>3.857979708757886</v>
      </c>
      <c r="M99" s="28">
        <f t="shared" si="5"/>
        <v>3.35543006965625</v>
      </c>
      <c r="N99" s="3"/>
      <c r="O99" s="3"/>
      <c r="P99" s="3"/>
      <c r="Q99" s="3"/>
      <c r="R99" s="3"/>
      <c r="S99" s="3"/>
      <c r="T99" s="3"/>
      <c r="U99" s="3"/>
      <c r="V99" s="3"/>
      <c r="W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0"/>
      <c r="AM99" s="10"/>
      <c r="AN99" s="10"/>
      <c r="AP99" s="15"/>
    </row>
    <row r="100" spans="1:42" ht="15">
      <c r="A100" s="4">
        <v>3021</v>
      </c>
      <c r="B100" s="8">
        <v>98</v>
      </c>
      <c r="C100" s="4" t="s">
        <v>120</v>
      </c>
      <c r="D100" s="3">
        <f>'E1'!D100</f>
        <v>1926752</v>
      </c>
      <c r="E100" s="3">
        <f>SUM('D2'!D101:Z101,'D2'!AC101:AF101,'D2'!AI101)</f>
        <v>90696.39475694497</v>
      </c>
      <c r="F100" s="28">
        <f t="shared" si="4"/>
        <v>0.04707216847676554</v>
      </c>
      <c r="G100" s="28">
        <v>0.8857807475768205</v>
      </c>
      <c r="H100" s="28">
        <v>0.777682344269242</v>
      </c>
      <c r="I100" s="3"/>
      <c r="J100" s="3"/>
      <c r="K100" s="3">
        <f t="shared" si="3"/>
        <v>332553.4474421315</v>
      </c>
      <c r="L100" s="28">
        <f t="shared" si="5"/>
        <v>3.247862741115008</v>
      </c>
      <c r="M100" s="28">
        <f t="shared" si="5"/>
        <v>2.8515019289872203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0"/>
      <c r="AM100" s="10"/>
      <c r="AN100" s="10"/>
      <c r="AP100" s="15"/>
    </row>
    <row r="101" spans="1:42" ht="15">
      <c r="A101" s="4">
        <v>3022</v>
      </c>
      <c r="B101" s="8">
        <v>99</v>
      </c>
      <c r="C101" s="4" t="s">
        <v>121</v>
      </c>
      <c r="D101" s="3">
        <f>'E1'!D101</f>
        <v>1030282</v>
      </c>
      <c r="E101" s="3">
        <f>SUM('D2'!D102:Z102,'D2'!AC102:AF102,'D2'!AI102)</f>
        <v>18276.183223735956</v>
      </c>
      <c r="F101" s="28">
        <f t="shared" si="4"/>
        <v>0.017739010507546435</v>
      </c>
      <c r="G101" s="28">
        <v>0.6563706126206266</v>
      </c>
      <c r="H101" s="28">
        <v>0.5658807886648649</v>
      </c>
      <c r="I101" s="3"/>
      <c r="J101" s="3"/>
      <c r="K101" s="3">
        <f t="shared" si="3"/>
        <v>67012.67182036517</v>
      </c>
      <c r="L101" s="28">
        <f t="shared" si="5"/>
        <v>2.4066922462756306</v>
      </c>
      <c r="M101" s="28">
        <f t="shared" si="5"/>
        <v>2.0748962251045047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0"/>
      <c r="AM101" s="10"/>
      <c r="AN101" s="10"/>
      <c r="AP101" s="15"/>
    </row>
    <row r="102" spans="1:42" ht="15">
      <c r="A102" s="4">
        <v>3023</v>
      </c>
      <c r="B102" s="8">
        <v>100</v>
      </c>
      <c r="C102" s="4" t="s">
        <v>122</v>
      </c>
      <c r="D102" s="3">
        <f>'E1'!D102</f>
        <v>772131</v>
      </c>
      <c r="E102" s="3">
        <f>SUM('D2'!D103:Z103,'D2'!AC103:AF103,'D2'!AI103)</f>
        <v>14612.462787421598</v>
      </c>
      <c r="F102" s="28">
        <f t="shared" si="4"/>
        <v>0.018924849264466262</v>
      </c>
      <c r="G102" s="28">
        <v>0.6830927376673326</v>
      </c>
      <c r="H102" s="28">
        <v>0.5714383482996348</v>
      </c>
      <c r="I102" s="3"/>
      <c r="J102" s="3"/>
      <c r="K102" s="3">
        <f t="shared" si="3"/>
        <v>53579.03022054586</v>
      </c>
      <c r="L102" s="28">
        <f t="shared" si="5"/>
        <v>2.504673371446886</v>
      </c>
      <c r="M102" s="28">
        <f t="shared" si="5"/>
        <v>2.0952739437653274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0"/>
      <c r="AM102" s="10"/>
      <c r="AN102" s="10"/>
      <c r="AP102" s="15"/>
    </row>
    <row r="103" spans="1:42" ht="15">
      <c r="A103" s="4">
        <v>3024</v>
      </c>
      <c r="B103" s="8">
        <v>101</v>
      </c>
      <c r="C103" s="4" t="s">
        <v>123</v>
      </c>
      <c r="D103" s="3">
        <f>'E1'!D103</f>
        <v>2398222</v>
      </c>
      <c r="E103" s="3">
        <f>SUM('D2'!D104:Z104,'D2'!AC104:AF104,'D2'!AI104)</f>
        <v>82766.51110520585</v>
      </c>
      <c r="F103" s="28">
        <f t="shared" si="4"/>
        <v>0.03451161364761304</v>
      </c>
      <c r="G103" s="28">
        <v>0.8163333228299636</v>
      </c>
      <c r="H103" s="28">
        <v>0.7184561693035654</v>
      </c>
      <c r="I103" s="3"/>
      <c r="J103" s="3"/>
      <c r="K103" s="3">
        <f t="shared" si="3"/>
        <v>303477.2073857548</v>
      </c>
      <c r="L103" s="28">
        <f t="shared" si="5"/>
        <v>2.9932221837098667</v>
      </c>
      <c r="M103" s="28">
        <f t="shared" si="5"/>
        <v>2.6343392874464064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0"/>
      <c r="AM103" s="10"/>
      <c r="AN103" s="10"/>
      <c r="AP103" s="15"/>
    </row>
    <row r="104" spans="1:42" ht="15">
      <c r="A104" s="4">
        <v>3029</v>
      </c>
      <c r="B104" s="8">
        <v>102</v>
      </c>
      <c r="C104" s="4" t="s">
        <v>124</v>
      </c>
      <c r="D104" s="3">
        <f>'E1'!D104</f>
        <v>5482324</v>
      </c>
      <c r="E104" s="3">
        <f>SUM('D2'!D105:Z105,'D2'!AC105:AF105,'D2'!AI105)</f>
        <v>167444.15487971058</v>
      </c>
      <c r="F104" s="28">
        <f t="shared" si="4"/>
        <v>0.030542549998816303</v>
      </c>
      <c r="G104" s="28">
        <v>0.7694378264019078</v>
      </c>
      <c r="H104" s="28">
        <v>0.6387951762062314</v>
      </c>
      <c r="I104" s="3"/>
      <c r="J104" s="3"/>
      <c r="K104" s="3">
        <f t="shared" si="3"/>
        <v>613961.9012256054</v>
      </c>
      <c r="L104" s="28">
        <f t="shared" si="5"/>
        <v>2.8212720301403285</v>
      </c>
      <c r="M104" s="28">
        <f t="shared" si="5"/>
        <v>2.3422489794228483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0"/>
      <c r="AM104" s="10"/>
      <c r="AN104" s="10"/>
      <c r="AP104" s="15"/>
    </row>
    <row r="105" spans="1:42" ht="15">
      <c r="A105" s="4">
        <v>3031</v>
      </c>
      <c r="B105" s="8">
        <v>103</v>
      </c>
      <c r="C105" s="4" t="s">
        <v>125</v>
      </c>
      <c r="D105" s="3">
        <f>'E1'!D105</f>
        <v>3755616</v>
      </c>
      <c r="E105" s="3">
        <f>SUM('D2'!D106:Z106,'D2'!AC106:AF106,'D2'!AI106)</f>
        <v>204034.0536847982</v>
      </c>
      <c r="F105" s="28">
        <f t="shared" si="4"/>
        <v>0.05432771978945616</v>
      </c>
      <c r="G105" s="28">
        <v>1.2100245005612695</v>
      </c>
      <c r="H105" s="28">
        <v>1.0764128807198117</v>
      </c>
      <c r="I105" s="3"/>
      <c r="J105" s="3"/>
      <c r="K105" s="3">
        <f t="shared" si="3"/>
        <v>748124.8635109266</v>
      </c>
      <c r="L105" s="28">
        <f t="shared" si="5"/>
        <v>4.436756502057988</v>
      </c>
      <c r="M105" s="28">
        <f t="shared" si="5"/>
        <v>3.946847229305976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10"/>
      <c r="AM105" s="10"/>
      <c r="AN105" s="10"/>
      <c r="AP105" s="15"/>
    </row>
    <row r="106" spans="1:42" ht="15">
      <c r="A106" s="4">
        <v>3111</v>
      </c>
      <c r="B106" s="8">
        <v>104</v>
      </c>
      <c r="C106" s="4" t="s">
        <v>126</v>
      </c>
      <c r="D106" s="3">
        <f>'E1'!D106</f>
        <v>2425537</v>
      </c>
      <c r="E106" s="3">
        <f>SUM('D2'!D107:Z107,'D2'!AC107:AF107,'D2'!AI107)</f>
        <v>51208.589582395245</v>
      </c>
      <c r="F106" s="28">
        <f t="shared" si="4"/>
        <v>0.021112268987195513</v>
      </c>
      <c r="G106" s="28">
        <v>0.5966664526320767</v>
      </c>
      <c r="H106" s="28">
        <v>0.4666806315025276</v>
      </c>
      <c r="I106" s="3"/>
      <c r="J106" s="3"/>
      <c r="K106" s="3">
        <f t="shared" si="3"/>
        <v>187764.82846878257</v>
      </c>
      <c r="L106" s="28">
        <f t="shared" si="5"/>
        <v>2.1877769929842814</v>
      </c>
      <c r="M106" s="28">
        <f t="shared" si="5"/>
        <v>1.7111623155092677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L106" s="10"/>
      <c r="AM106" s="10"/>
      <c r="AN106" s="10"/>
      <c r="AP106" s="15"/>
    </row>
    <row r="107" spans="1:42" ht="15">
      <c r="A107" s="4">
        <v>3112</v>
      </c>
      <c r="B107" s="8">
        <v>105</v>
      </c>
      <c r="C107" s="4" t="s">
        <v>127</v>
      </c>
      <c r="D107" s="3">
        <f>'E1'!D107</f>
        <v>1541821</v>
      </c>
      <c r="E107" s="3">
        <f>SUM('D2'!D108:Z108,'D2'!AC108:AF108,'D2'!AI108)</f>
        <v>30003.254303673846</v>
      </c>
      <c r="F107" s="28">
        <f t="shared" si="4"/>
        <v>0.019459622293167524</v>
      </c>
      <c r="G107" s="28">
        <v>0.609866676098508</v>
      </c>
      <c r="H107" s="28">
        <v>0.49957993518164145</v>
      </c>
      <c r="I107" s="3"/>
      <c r="J107" s="3"/>
      <c r="K107" s="3">
        <f t="shared" si="3"/>
        <v>110011.9324468041</v>
      </c>
      <c r="L107" s="28">
        <f t="shared" si="5"/>
        <v>2.2361778123611957</v>
      </c>
      <c r="M107" s="28">
        <f t="shared" si="5"/>
        <v>1.8317930956660187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L107" s="10"/>
      <c r="AM107" s="10"/>
      <c r="AN107" s="10"/>
      <c r="AP107" s="15"/>
    </row>
    <row r="108" spans="1:42" ht="15">
      <c r="A108" s="4">
        <v>3211</v>
      </c>
      <c r="B108" s="8">
        <v>106</v>
      </c>
      <c r="C108" s="4" t="s">
        <v>128</v>
      </c>
      <c r="D108" s="3">
        <f>'E1'!D108</f>
        <v>3996512</v>
      </c>
      <c r="E108" s="3">
        <f>SUM('D2'!D109:Z109,'D2'!AC109:AF109,'D2'!AI109)</f>
        <v>32630.781039346537</v>
      </c>
      <c r="F108" s="28">
        <f t="shared" si="4"/>
        <v>0.008164814978497885</v>
      </c>
      <c r="G108" s="28">
        <v>0.5974844266029447</v>
      </c>
      <c r="H108" s="28">
        <v>0.4579392587936959</v>
      </c>
      <c r="I108" s="3"/>
      <c r="J108" s="3"/>
      <c r="K108" s="3">
        <f t="shared" si="3"/>
        <v>119646.19714427063</v>
      </c>
      <c r="L108" s="28">
        <f t="shared" si="5"/>
        <v>2.1907762308774634</v>
      </c>
      <c r="M108" s="28">
        <f t="shared" si="5"/>
        <v>1.679110615576885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L108" s="10"/>
      <c r="AM108" s="10"/>
      <c r="AN108" s="10"/>
      <c r="AP108" s="15"/>
    </row>
    <row r="109" spans="1:42" ht="15">
      <c r="A109" s="4">
        <v>3212</v>
      </c>
      <c r="B109" s="8">
        <v>107</v>
      </c>
      <c r="C109" s="4" t="s">
        <v>339</v>
      </c>
      <c r="D109" s="3">
        <f>'E1'!D109</f>
        <v>3527091</v>
      </c>
      <c r="E109" s="3">
        <f>SUM('D2'!D110:Z110,'D2'!AC110:AF110,'D2'!AI110)</f>
        <v>49415.28452301039</v>
      </c>
      <c r="F109" s="28">
        <f t="shared" si="4"/>
        <v>0.014010209694904496</v>
      </c>
      <c r="G109" s="28">
        <v>0.7216886899156084</v>
      </c>
      <c r="H109" s="28">
        <v>0.5910982992709111</v>
      </c>
      <c r="I109" s="3"/>
      <c r="J109" s="3"/>
      <c r="K109" s="3">
        <f t="shared" si="3"/>
        <v>181189.37658437144</v>
      </c>
      <c r="L109" s="28">
        <f t="shared" si="5"/>
        <v>2.6461918630238976</v>
      </c>
      <c r="M109" s="28">
        <f t="shared" si="5"/>
        <v>2.167360430660007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L109" s="10"/>
      <c r="AM109" s="10"/>
      <c r="AN109" s="10"/>
      <c r="AP109" s="15"/>
    </row>
    <row r="110" spans="1:42" ht="15">
      <c r="A110" s="4">
        <v>3311</v>
      </c>
      <c r="B110" s="8">
        <v>108</v>
      </c>
      <c r="C110" s="4" t="s">
        <v>129</v>
      </c>
      <c r="D110" s="3">
        <f>'E1'!D110</f>
        <v>7453468</v>
      </c>
      <c r="E110" s="3">
        <f>SUM('D2'!D111:Z111,'D2'!AC111:AF111,'D2'!AI111)</f>
        <v>98681.754210963</v>
      </c>
      <c r="F110" s="28">
        <f t="shared" si="4"/>
        <v>0.013239709919055532</v>
      </c>
      <c r="G110" s="28">
        <v>0.5087006325802681</v>
      </c>
      <c r="H110" s="28">
        <v>0.3581234369491055</v>
      </c>
      <c r="I110" s="3"/>
      <c r="J110" s="3"/>
      <c r="K110" s="3">
        <f t="shared" si="3"/>
        <v>361833.098773531</v>
      </c>
      <c r="L110" s="28">
        <f t="shared" si="5"/>
        <v>1.8652356527943164</v>
      </c>
      <c r="M110" s="28">
        <f t="shared" si="5"/>
        <v>1.3131192688133868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L110" s="10"/>
      <c r="AM110" s="10"/>
      <c r="AN110" s="10"/>
      <c r="AP110" s="15"/>
    </row>
    <row r="111" spans="1:42" ht="15">
      <c r="A111" s="4">
        <v>3321</v>
      </c>
      <c r="B111" s="8">
        <v>109</v>
      </c>
      <c r="C111" s="4" t="s">
        <v>130</v>
      </c>
      <c r="D111" s="3">
        <f>'E1'!D111</f>
        <v>5495750</v>
      </c>
      <c r="E111" s="3">
        <f>SUM('D2'!D112:Z112,'D2'!AC112:AF112,'D2'!AI112)</f>
        <v>112542.70174532301</v>
      </c>
      <c r="F111" s="28">
        <f t="shared" si="4"/>
        <v>0.02047813342042906</v>
      </c>
      <c r="G111" s="28">
        <v>0.5423504679240948</v>
      </c>
      <c r="H111" s="28">
        <v>0.4203587354362238</v>
      </c>
      <c r="I111" s="3"/>
      <c r="J111" s="3"/>
      <c r="K111" s="3">
        <f t="shared" si="3"/>
        <v>412656.57306618436</v>
      </c>
      <c r="L111" s="28">
        <f t="shared" si="5"/>
        <v>1.9886183823883474</v>
      </c>
      <c r="M111" s="28">
        <f t="shared" si="5"/>
        <v>1.541315363266154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L111" s="10"/>
      <c r="AM111" s="10"/>
      <c r="AN111" s="10"/>
      <c r="AP111" s="15"/>
    </row>
    <row r="112" spans="1:42" ht="15">
      <c r="A112" s="4">
        <v>3331</v>
      </c>
      <c r="B112" s="8">
        <v>110</v>
      </c>
      <c r="C112" s="4" t="s">
        <v>131</v>
      </c>
      <c r="D112" s="3">
        <f>'E1'!D112</f>
        <v>2179074</v>
      </c>
      <c r="E112" s="3">
        <f>SUM('D2'!D113:Z113,'D2'!AC113:AF113,'D2'!AI113)</f>
        <v>25658.5572676172</v>
      </c>
      <c r="F112" s="28">
        <f t="shared" si="4"/>
        <v>0.011774982064683073</v>
      </c>
      <c r="G112" s="28">
        <v>0.4740361480913025</v>
      </c>
      <c r="H112" s="28">
        <v>0.3615488998067274</v>
      </c>
      <c r="I112" s="3"/>
      <c r="J112" s="3"/>
      <c r="K112" s="3">
        <f t="shared" si="3"/>
        <v>94081.37664792973</v>
      </c>
      <c r="L112" s="28">
        <f t="shared" si="5"/>
        <v>1.7381325430014425</v>
      </c>
      <c r="M112" s="28">
        <f t="shared" si="5"/>
        <v>1.3256792992913338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L112" s="10"/>
      <c r="AM112" s="10"/>
      <c r="AN112" s="10"/>
      <c r="AP112" s="15"/>
    </row>
    <row r="113" spans="1:42" ht="15">
      <c r="A113" s="4">
        <v>3332</v>
      </c>
      <c r="B113" s="8">
        <v>111</v>
      </c>
      <c r="C113" s="4" t="s">
        <v>132</v>
      </c>
      <c r="D113" s="3">
        <f>'E1'!D113</f>
        <v>1507604</v>
      </c>
      <c r="E113" s="3">
        <f>SUM('D2'!D114:Z114,'D2'!AC114:AF114,'D2'!AI114)</f>
        <v>10540.538789388118</v>
      </c>
      <c r="F113" s="28">
        <f t="shared" si="4"/>
        <v>0.006991583193854698</v>
      </c>
      <c r="G113" s="28">
        <v>0.4509493239943428</v>
      </c>
      <c r="H113" s="28">
        <v>0.33472321311593745</v>
      </c>
      <c r="I113" s="3"/>
      <c r="J113" s="3"/>
      <c r="K113" s="3">
        <f t="shared" si="3"/>
        <v>38648.642227756434</v>
      </c>
      <c r="L113" s="28">
        <f t="shared" si="5"/>
        <v>1.6534808546459234</v>
      </c>
      <c r="M113" s="28">
        <f t="shared" si="5"/>
        <v>1.2273184480917705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L113" s="10"/>
      <c r="AM113" s="10"/>
      <c r="AN113" s="10"/>
      <c r="AP113" s="15"/>
    </row>
    <row r="114" spans="1:42" ht="15">
      <c r="A114" s="4">
        <v>3341</v>
      </c>
      <c r="B114" s="8">
        <v>112</v>
      </c>
      <c r="C114" s="4" t="s">
        <v>133</v>
      </c>
      <c r="D114" s="3">
        <f>'E1'!D114</f>
        <v>6256723</v>
      </c>
      <c r="E114" s="3">
        <f>SUM('D2'!D115:Z115,'D2'!AC115:AF115,'D2'!AI115)</f>
        <v>422950.9858260746</v>
      </c>
      <c r="F114" s="28">
        <f t="shared" si="4"/>
        <v>0.06759944236400982</v>
      </c>
      <c r="G114" s="28">
        <v>0.6208681685663799</v>
      </c>
      <c r="H114" s="28">
        <v>0.5298706138825592</v>
      </c>
      <c r="I114" s="3"/>
      <c r="J114" s="3"/>
      <c r="K114" s="3">
        <f t="shared" si="3"/>
        <v>1550820.2813622735</v>
      </c>
      <c r="L114" s="28">
        <f t="shared" si="5"/>
        <v>2.2765166180767262</v>
      </c>
      <c r="M114" s="28">
        <f t="shared" si="5"/>
        <v>1.9428589175693836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L114" s="10"/>
      <c r="AM114" s="10"/>
      <c r="AN114" s="10"/>
      <c r="AP114" s="15"/>
    </row>
    <row r="115" spans="1:42" ht="15">
      <c r="A115" s="4">
        <v>3359</v>
      </c>
      <c r="B115" s="8">
        <v>113</v>
      </c>
      <c r="C115" s="4" t="s">
        <v>134</v>
      </c>
      <c r="D115" s="3">
        <f>'E1'!D115</f>
        <v>11556616</v>
      </c>
      <c r="E115" s="3">
        <f>SUM('D2'!D116:Z116,'D2'!AC116:AF116,'D2'!AI116)</f>
        <v>348050.58260270406</v>
      </c>
      <c r="F115" s="28">
        <f t="shared" si="4"/>
        <v>0.030116998142250644</v>
      </c>
      <c r="G115" s="28">
        <v>0.6169769255899975</v>
      </c>
      <c r="H115" s="28">
        <v>0.5009875483152852</v>
      </c>
      <c r="I115" s="3"/>
      <c r="J115" s="3"/>
      <c r="K115" s="3">
        <f t="shared" si="3"/>
        <v>1276185.4695432482</v>
      </c>
      <c r="L115" s="28">
        <f t="shared" si="5"/>
        <v>2.2622487271633243</v>
      </c>
      <c r="M115" s="28">
        <f t="shared" si="5"/>
        <v>1.8369543438227125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L115" s="10"/>
      <c r="AM115" s="10"/>
      <c r="AN115" s="10"/>
      <c r="AP115" s="15"/>
    </row>
    <row r="116" spans="1:42" ht="15">
      <c r="A116" s="4">
        <v>3411</v>
      </c>
      <c r="B116" s="8">
        <v>114</v>
      </c>
      <c r="C116" s="4" t="s">
        <v>135</v>
      </c>
      <c r="D116" s="3">
        <f>'E1'!D116</f>
        <v>5001374</v>
      </c>
      <c r="E116" s="3">
        <f>SUM('D2'!D117:Z117,'D2'!AC117:AF117,'D2'!AI117)</f>
        <v>120644.31532716911</v>
      </c>
      <c r="F116" s="28">
        <f t="shared" si="4"/>
        <v>0.02412223427545493</v>
      </c>
      <c r="G116" s="28">
        <v>0.7496251781053671</v>
      </c>
      <c r="H116" s="28">
        <v>0.6239891672721944</v>
      </c>
      <c r="I116" s="3"/>
      <c r="J116" s="3"/>
      <c r="K116" s="3">
        <f t="shared" si="3"/>
        <v>442362.4895329534</v>
      </c>
      <c r="L116" s="28">
        <f t="shared" si="5"/>
        <v>2.7486256530530127</v>
      </c>
      <c r="M116" s="28">
        <f t="shared" si="5"/>
        <v>2.287960279998046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L116" s="10"/>
      <c r="AM116" s="10"/>
      <c r="AN116" s="10"/>
      <c r="AP116" s="15"/>
    </row>
    <row r="117" spans="1:42" ht="15">
      <c r="A117" s="4">
        <v>3421</v>
      </c>
      <c r="B117" s="8">
        <v>115</v>
      </c>
      <c r="C117" s="4" t="s">
        <v>136</v>
      </c>
      <c r="D117" s="3">
        <f>'E1'!D117</f>
        <v>6428590</v>
      </c>
      <c r="E117" s="3">
        <f>SUM('D2'!D118:Z118,'D2'!AC118:AF118,'D2'!AI118)</f>
        <v>385900.1630933918</v>
      </c>
      <c r="F117" s="28">
        <f t="shared" si="4"/>
        <v>0.060028740842609625</v>
      </c>
      <c r="G117" s="28">
        <v>0.8092122468436188</v>
      </c>
      <c r="H117" s="28">
        <v>0.6371539577594896</v>
      </c>
      <c r="I117" s="3"/>
      <c r="J117" s="3"/>
      <c r="K117" s="3">
        <f t="shared" si="3"/>
        <v>1414967.26467577</v>
      </c>
      <c r="L117" s="28">
        <f t="shared" si="5"/>
        <v>2.9671115717599355</v>
      </c>
      <c r="M117" s="28">
        <f t="shared" si="5"/>
        <v>2.3362311784514618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L117" s="10"/>
      <c r="AM117" s="10"/>
      <c r="AN117" s="10"/>
      <c r="AP117" s="15"/>
    </row>
    <row r="118" spans="1:42" s="8" customFormat="1" ht="15">
      <c r="A118" s="8">
        <v>3511</v>
      </c>
      <c r="B118" s="8">
        <v>116</v>
      </c>
      <c r="C118" s="8" t="s">
        <v>137</v>
      </c>
      <c r="D118" s="9">
        <f>'E1'!D118</f>
        <v>12180299</v>
      </c>
      <c r="E118" s="9">
        <f>SUM('D2'!D119:Z119,'D2'!AC119:AF119,'D2'!AI119)</f>
        <v>181649.5107595508</v>
      </c>
      <c r="F118" s="48">
        <f t="shared" si="4"/>
        <v>0.014913386835540802</v>
      </c>
      <c r="G118" s="48">
        <v>0.8636339870573053</v>
      </c>
      <c r="H118" s="48">
        <v>0.7303367529780955</v>
      </c>
      <c r="I118" s="9"/>
      <c r="J118" s="9"/>
      <c r="K118" s="9">
        <f t="shared" si="3"/>
        <v>666048.2061183528</v>
      </c>
      <c r="L118" s="48">
        <f t="shared" si="5"/>
        <v>3.166657952543453</v>
      </c>
      <c r="M118" s="48">
        <f t="shared" si="5"/>
        <v>2.67790142758635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1"/>
      <c r="AM118" s="11"/>
      <c r="AN118" s="11"/>
      <c r="AP118" s="16"/>
    </row>
    <row r="119" spans="1:42" s="8" customFormat="1" ht="15">
      <c r="A119" s="8">
        <v>3521</v>
      </c>
      <c r="B119" s="8">
        <v>117</v>
      </c>
      <c r="C119" s="8" t="s">
        <v>138</v>
      </c>
      <c r="D119" s="9">
        <f>'E1'!D119</f>
        <v>2364251</v>
      </c>
      <c r="E119" s="9">
        <f>SUM('D2'!D120:Z120,'D2'!AC120:AF120,'D2'!AI120)</f>
        <v>67180.9640897802</v>
      </c>
      <c r="F119" s="48">
        <f t="shared" si="4"/>
        <v>0.028415326498658647</v>
      </c>
      <c r="G119" s="48">
        <v>0.9122615938198547</v>
      </c>
      <c r="H119" s="48">
        <v>0.7736200505773193</v>
      </c>
      <c r="I119" s="9"/>
      <c r="J119" s="9"/>
      <c r="K119" s="9">
        <f t="shared" si="3"/>
        <v>246330.2016625274</v>
      </c>
      <c r="L119" s="48">
        <f t="shared" si="5"/>
        <v>3.3449591773394673</v>
      </c>
      <c r="M119" s="48">
        <f t="shared" si="5"/>
        <v>2.8366068521168373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1"/>
      <c r="AM119" s="11"/>
      <c r="AN119" s="11"/>
      <c r="AP119" s="16"/>
    </row>
    <row r="120" spans="1:42" s="8" customFormat="1" ht="15">
      <c r="A120" s="8">
        <v>3531</v>
      </c>
      <c r="B120" s="8">
        <v>118</v>
      </c>
      <c r="C120" s="8" t="s">
        <v>139</v>
      </c>
      <c r="D120" s="9">
        <f>'E1'!D120</f>
        <v>629861</v>
      </c>
      <c r="E120" s="9">
        <f>SUM('D2'!D121:Z121,'D2'!AC121:AF121,'D2'!AI121)</f>
        <v>15186.921904649646</v>
      </c>
      <c r="F120" s="48">
        <f t="shared" si="4"/>
        <v>0.0241115450943139</v>
      </c>
      <c r="G120" s="48">
        <v>0.8495506418786144</v>
      </c>
      <c r="H120" s="48">
        <v>0.7187354055679247</v>
      </c>
      <c r="I120" s="9"/>
      <c r="J120" s="9"/>
      <c r="K120" s="9">
        <f t="shared" si="3"/>
        <v>55685.3803170487</v>
      </c>
      <c r="L120" s="48">
        <f t="shared" si="5"/>
        <v>3.115019020221586</v>
      </c>
      <c r="M120" s="48">
        <f t="shared" si="5"/>
        <v>2.635363153749057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1"/>
      <c r="AM120" s="11"/>
      <c r="AN120" s="11"/>
      <c r="AP120" s="16"/>
    </row>
    <row r="121" spans="1:42" s="8" customFormat="1" ht="15">
      <c r="A121" s="8">
        <v>3541</v>
      </c>
      <c r="B121" s="8">
        <v>119</v>
      </c>
      <c r="C121" s="8" t="s">
        <v>140</v>
      </c>
      <c r="D121" s="9">
        <f>'E1'!D121</f>
        <v>22101696</v>
      </c>
      <c r="E121" s="9">
        <f>SUM('D2'!D122:Z122,'D2'!AC122:AF122,'D2'!AI122)</f>
        <v>1291147.2276656702</v>
      </c>
      <c r="F121" s="48">
        <f t="shared" si="4"/>
        <v>0.0584184683232305</v>
      </c>
      <c r="G121" s="48">
        <v>0.9757809422416103</v>
      </c>
      <c r="H121" s="48">
        <v>0.8357697179475926</v>
      </c>
      <c r="I121" s="9"/>
      <c r="J121" s="9"/>
      <c r="K121" s="9">
        <f t="shared" si="3"/>
        <v>4734206.5014407905</v>
      </c>
      <c r="L121" s="48">
        <f t="shared" si="5"/>
        <v>3.5778634548859043</v>
      </c>
      <c r="M121" s="48">
        <f t="shared" si="5"/>
        <v>3.0644889658078394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1"/>
      <c r="AM121" s="11"/>
      <c r="AN121" s="11"/>
      <c r="AP121" s="16"/>
    </row>
    <row r="122" spans="1:42" s="8" customFormat="1" ht="15">
      <c r="A122" s="8">
        <v>3611</v>
      </c>
      <c r="B122" s="8">
        <v>120</v>
      </c>
      <c r="C122" s="8" t="s">
        <v>141</v>
      </c>
      <c r="D122" s="9">
        <f>'E1'!D122</f>
        <v>2160219</v>
      </c>
      <c r="E122" s="9">
        <f>SUM('D2'!D123:Z123,'D2'!AC123:AF123,'D2'!AI123)</f>
        <v>77102.89326282978</v>
      </c>
      <c r="F122" s="48">
        <f t="shared" si="4"/>
        <v>0.03569216512901228</v>
      </c>
      <c r="G122" s="48">
        <v>1.6860605318966906</v>
      </c>
      <c r="H122" s="48">
        <v>1.4947440515546933</v>
      </c>
      <c r="I122" s="9"/>
      <c r="J122" s="9"/>
      <c r="K122" s="9">
        <f t="shared" si="3"/>
        <v>282710.6086303758</v>
      </c>
      <c r="L122" s="48">
        <f t="shared" si="5"/>
        <v>6.1822219502878655</v>
      </c>
      <c r="M122" s="48">
        <f t="shared" si="5"/>
        <v>5.480728189033875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1"/>
      <c r="AM122" s="11"/>
      <c r="AN122" s="11"/>
      <c r="AP122" s="16"/>
    </row>
    <row r="123" spans="1:42" s="8" customFormat="1" ht="15">
      <c r="A123" s="8">
        <v>3621</v>
      </c>
      <c r="B123" s="8">
        <v>121</v>
      </c>
      <c r="C123" s="8" t="s">
        <v>142</v>
      </c>
      <c r="D123" s="9">
        <f>'E1'!D123</f>
        <v>814779</v>
      </c>
      <c r="E123" s="9">
        <f>SUM('D2'!D124:Z124,'D2'!AC124:AF124,'D2'!AI124)</f>
        <v>180384.12284433012</v>
      </c>
      <c r="F123" s="48">
        <f t="shared" si="4"/>
        <v>0.22139024550746905</v>
      </c>
      <c r="G123" s="48">
        <v>1.381695632909548</v>
      </c>
      <c r="H123" s="48">
        <v>1.2376237907513832</v>
      </c>
      <c r="I123" s="9"/>
      <c r="J123" s="9"/>
      <c r="K123" s="9">
        <f t="shared" si="3"/>
        <v>661408.4504292104</v>
      </c>
      <c r="L123" s="48">
        <f t="shared" si="5"/>
        <v>5.0662173206683425</v>
      </c>
      <c r="M123" s="48">
        <f t="shared" si="5"/>
        <v>4.537953899421738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1"/>
      <c r="AM123" s="11"/>
      <c r="AN123" s="11"/>
      <c r="AP123" s="16"/>
    </row>
    <row r="124" spans="1:42" s="8" customFormat="1" ht="15">
      <c r="A124" s="8">
        <v>3622</v>
      </c>
      <c r="B124" s="8">
        <v>122</v>
      </c>
      <c r="C124" s="8" t="s">
        <v>143</v>
      </c>
      <c r="D124" s="9">
        <f>'E1'!D124</f>
        <v>1464293</v>
      </c>
      <c r="E124" s="9">
        <f>SUM('D2'!D125:Z125,'D2'!AC125:AF125,'D2'!AI125)</f>
        <v>32724.8821306811</v>
      </c>
      <c r="F124" s="48">
        <f t="shared" si="4"/>
        <v>0.022348588793828218</v>
      </c>
      <c r="G124" s="48">
        <v>0.37478633028751307</v>
      </c>
      <c r="H124" s="48">
        <v>0.26874985240177085</v>
      </c>
      <c r="I124" s="9"/>
      <c r="J124" s="9"/>
      <c r="K124" s="9">
        <f t="shared" si="3"/>
        <v>119991.23447916404</v>
      </c>
      <c r="L124" s="48">
        <f t="shared" si="5"/>
        <v>1.3742165443875478</v>
      </c>
      <c r="M124" s="48">
        <f t="shared" si="5"/>
        <v>0.9854161254731597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1"/>
      <c r="AM124" s="11"/>
      <c r="AN124" s="11"/>
      <c r="AP124" s="16"/>
    </row>
    <row r="125" spans="1:42" s="8" customFormat="1" ht="15">
      <c r="A125" s="8">
        <v>3629</v>
      </c>
      <c r="B125" s="8">
        <v>123</v>
      </c>
      <c r="C125" s="8" t="s">
        <v>144</v>
      </c>
      <c r="D125" s="9">
        <f>'E1'!D125</f>
        <v>952074</v>
      </c>
      <c r="E125" s="9">
        <f>SUM('D2'!D126:Z126,'D2'!AC126:AF126,'D2'!AI126)</f>
        <v>32571.623124413803</v>
      </c>
      <c r="F125" s="48">
        <f t="shared" si="4"/>
        <v>0.03421123056024406</v>
      </c>
      <c r="G125" s="48">
        <v>0.9070961128117195</v>
      </c>
      <c r="H125" s="48">
        <v>0.778970220336882</v>
      </c>
      <c r="I125" s="9"/>
      <c r="J125" s="9"/>
      <c r="K125" s="9">
        <f t="shared" si="3"/>
        <v>119429.28478951727</v>
      </c>
      <c r="L125" s="48">
        <f t="shared" si="5"/>
        <v>3.326019080309638</v>
      </c>
      <c r="M125" s="48">
        <f t="shared" si="5"/>
        <v>2.856224141235234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1"/>
      <c r="AM125" s="11"/>
      <c r="AN125" s="11"/>
      <c r="AP125" s="16"/>
    </row>
    <row r="126" spans="1:42" s="8" customFormat="1" ht="15">
      <c r="A126" s="8">
        <v>3711</v>
      </c>
      <c r="B126" s="8">
        <v>124</v>
      </c>
      <c r="C126" s="8" t="s">
        <v>145</v>
      </c>
      <c r="D126" s="9">
        <f>'E1'!D126</f>
        <v>1140608</v>
      </c>
      <c r="E126" s="9">
        <f>SUM('D2'!D127:Z127,'D2'!AC127:AF127,'D2'!AI127)</f>
        <v>37443.51418283096</v>
      </c>
      <c r="F126" s="48">
        <f t="shared" si="4"/>
        <v>0.03282767978379159</v>
      </c>
      <c r="G126" s="48">
        <v>0.5720633280839287</v>
      </c>
      <c r="H126" s="48">
        <v>0.4726577642716081</v>
      </c>
      <c r="I126" s="9"/>
      <c r="J126" s="9"/>
      <c r="K126" s="9">
        <f t="shared" si="3"/>
        <v>137292.88533704684</v>
      </c>
      <c r="L126" s="48">
        <f t="shared" si="5"/>
        <v>2.0975655363077386</v>
      </c>
      <c r="M126" s="48">
        <f t="shared" si="5"/>
        <v>1.7330784689958962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1"/>
      <c r="AM126" s="11"/>
      <c r="AN126" s="11"/>
      <c r="AP126" s="16"/>
    </row>
    <row r="127" spans="1:42" s="8" customFormat="1" ht="15">
      <c r="A127" s="8">
        <v>3712</v>
      </c>
      <c r="B127" s="8">
        <v>125</v>
      </c>
      <c r="C127" s="8" t="s">
        <v>146</v>
      </c>
      <c r="D127" s="9">
        <f>'E1'!D127</f>
        <v>348277</v>
      </c>
      <c r="E127" s="9">
        <f>SUM('D2'!D128:Z128,'D2'!AC128:AF128,'D2'!AI128)</f>
        <v>11115.319324807007</v>
      </c>
      <c r="F127" s="48">
        <f t="shared" si="4"/>
        <v>0.03191516903156685</v>
      </c>
      <c r="G127" s="48">
        <v>0.5507712280104229</v>
      </c>
      <c r="H127" s="48">
        <v>0.42064009216453774</v>
      </c>
      <c r="I127" s="9"/>
      <c r="J127" s="9"/>
      <c r="K127" s="9">
        <f t="shared" si="3"/>
        <v>40756.17085762569</v>
      </c>
      <c r="L127" s="48">
        <f t="shared" si="5"/>
        <v>2.019494502704884</v>
      </c>
      <c r="M127" s="48">
        <f t="shared" si="5"/>
        <v>1.542347004603305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1"/>
      <c r="AM127" s="11"/>
      <c r="AN127" s="11"/>
      <c r="AP127" s="16"/>
    </row>
    <row r="128" spans="1:42" s="8" customFormat="1" ht="15">
      <c r="A128" s="8">
        <v>3719</v>
      </c>
      <c r="B128" s="8">
        <v>126</v>
      </c>
      <c r="C128" s="8" t="s">
        <v>147</v>
      </c>
      <c r="D128" s="9">
        <f>'E1'!D128</f>
        <v>2450049</v>
      </c>
      <c r="E128" s="9">
        <f>SUM('D2'!D129:Z129,'D2'!AC129:AF129,'D2'!AI129)</f>
        <v>96832.09367462582</v>
      </c>
      <c r="F128" s="48">
        <f t="shared" si="4"/>
        <v>0.03952251309040179</v>
      </c>
      <c r="G128" s="48">
        <v>0.567356954570171</v>
      </c>
      <c r="H128" s="48">
        <v>0.45991822209191696</v>
      </c>
      <c r="I128" s="9"/>
      <c r="J128" s="9"/>
      <c r="K128" s="9">
        <f t="shared" si="3"/>
        <v>355051.0101402947</v>
      </c>
      <c r="L128" s="48">
        <f t="shared" si="5"/>
        <v>2.08030883342396</v>
      </c>
      <c r="M128" s="48">
        <f t="shared" si="5"/>
        <v>1.6863668143370287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1"/>
      <c r="AM128" s="11"/>
      <c r="AN128" s="11"/>
      <c r="AP128" s="16"/>
    </row>
    <row r="129" spans="1:42" s="8" customFormat="1" ht="15">
      <c r="A129" s="8">
        <v>3911</v>
      </c>
      <c r="B129" s="8">
        <v>127</v>
      </c>
      <c r="C129" s="8" t="s">
        <v>148</v>
      </c>
      <c r="D129" s="9">
        <f>'E1'!D129</f>
        <v>1223564</v>
      </c>
      <c r="E129" s="9">
        <f>SUM('D2'!D130:Z130,'D2'!AC130:AF130,'D2'!AI130)</f>
        <v>40140.14721958296</v>
      </c>
      <c r="F129" s="48">
        <f t="shared" si="4"/>
        <v>0.03280592369470086</v>
      </c>
      <c r="G129" s="48">
        <v>0.7483877615559527</v>
      </c>
      <c r="H129" s="48">
        <v>0.6053995686403166</v>
      </c>
      <c r="I129" s="9"/>
      <c r="J129" s="9"/>
      <c r="K129" s="9">
        <f t="shared" si="3"/>
        <v>147180.53980513752</v>
      </c>
      <c r="L129" s="48">
        <f t="shared" si="5"/>
        <v>2.744088459038493</v>
      </c>
      <c r="M129" s="48">
        <f t="shared" si="5"/>
        <v>2.2197984183478274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1"/>
      <c r="AM129" s="11"/>
      <c r="AN129" s="11"/>
      <c r="AP129" s="16"/>
    </row>
    <row r="130" spans="1:42" s="8" customFormat="1" ht="15">
      <c r="A130" s="8">
        <v>3919</v>
      </c>
      <c r="B130" s="8">
        <v>128</v>
      </c>
      <c r="C130" s="8" t="s">
        <v>149</v>
      </c>
      <c r="D130" s="9">
        <f>'E1'!D130</f>
        <v>3920375</v>
      </c>
      <c r="E130" s="9">
        <f>SUM('D2'!D131:Z131,'D2'!AC131:AF131,'D2'!AI131)</f>
        <v>161557.2141523878</v>
      </c>
      <c r="F130" s="48">
        <f t="shared" si="4"/>
        <v>0.041209632790839605</v>
      </c>
      <c r="G130" s="48">
        <v>0.709010344493091</v>
      </c>
      <c r="H130" s="48">
        <v>0.5746675683522693</v>
      </c>
      <c r="I130" s="9"/>
      <c r="J130" s="9"/>
      <c r="K130" s="9">
        <f t="shared" si="3"/>
        <v>592376.4518920886</v>
      </c>
      <c r="L130" s="48">
        <f t="shared" si="5"/>
        <v>2.599704596474667</v>
      </c>
      <c r="M130" s="48">
        <f t="shared" si="5"/>
        <v>2.107114417291654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1"/>
      <c r="AM130" s="11"/>
      <c r="AN130" s="11"/>
      <c r="AP130" s="16"/>
    </row>
    <row r="131" spans="1:42" s="8" customFormat="1" ht="15">
      <c r="A131" s="8">
        <v>3921</v>
      </c>
      <c r="B131" s="8">
        <v>129</v>
      </c>
      <c r="C131" s="8" t="s">
        <v>150</v>
      </c>
      <c r="D131" s="9">
        <f>'E1'!D131</f>
        <v>1564436</v>
      </c>
      <c r="E131" s="9">
        <f>SUM('D2'!D132:Z132,'D2'!AC132:AF132,'D2'!AI132)</f>
        <v>112747.33011987129</v>
      </c>
      <c r="F131" s="48">
        <f t="shared" si="4"/>
        <v>0.07206899490926524</v>
      </c>
      <c r="G131" s="48">
        <v>1.293862293799339</v>
      </c>
      <c r="H131" s="48">
        <v>1.076625834160594</v>
      </c>
      <c r="I131" s="9"/>
      <c r="J131" s="9"/>
      <c r="K131" s="9">
        <f aca="true" t="shared" si="6" ref="K131:K190">E131*$O$2</f>
        <v>413406.8771061947</v>
      </c>
      <c r="L131" s="48">
        <f t="shared" si="5"/>
        <v>4.744161743930909</v>
      </c>
      <c r="M131" s="48">
        <f t="shared" si="5"/>
        <v>3.947628058588845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1"/>
      <c r="AM131" s="11"/>
      <c r="AN131" s="11"/>
      <c r="AP131" s="16"/>
    </row>
    <row r="132" spans="1:42" s="8" customFormat="1" ht="15">
      <c r="A132" s="8">
        <v>4111</v>
      </c>
      <c r="B132" s="8">
        <v>130</v>
      </c>
      <c r="C132" s="8" t="s">
        <v>151</v>
      </c>
      <c r="D132" s="9">
        <f>'E1'!D132</f>
        <v>22304591</v>
      </c>
      <c r="E132" s="9">
        <f>SUM('D2'!D133:Z133,'D2'!AC133:AF133,'D2'!AI133)</f>
        <v>503068.5967189758</v>
      </c>
      <c r="F132" s="48">
        <f aca="true" t="shared" si="7" ref="F132:F190">IF(D132=0,0,E132/D132)</f>
        <v>0.02255448650544526</v>
      </c>
      <c r="G132" s="48">
        <v>0.7109604378099633</v>
      </c>
      <c r="H132" s="48">
        <v>0.624161931192361</v>
      </c>
      <c r="I132" s="9"/>
      <c r="J132" s="9"/>
      <c r="K132" s="9">
        <f t="shared" si="6"/>
        <v>1844584.8546362445</v>
      </c>
      <c r="L132" s="48">
        <f aca="true" t="shared" si="8" ref="L132:M190">G132*$O$2</f>
        <v>2.6068549386365323</v>
      </c>
      <c r="M132" s="48">
        <f t="shared" si="8"/>
        <v>2.2885937477053235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1"/>
      <c r="AM132" s="11"/>
      <c r="AN132" s="11"/>
      <c r="AP132" s="16"/>
    </row>
    <row r="133" spans="1:42" s="8" customFormat="1" ht="15">
      <c r="A133" s="8">
        <v>4112</v>
      </c>
      <c r="B133" s="8">
        <v>131</v>
      </c>
      <c r="C133" s="8" t="s">
        <v>152</v>
      </c>
      <c r="D133" s="9">
        <f>'E1'!D133</f>
        <v>13621859</v>
      </c>
      <c r="E133" s="9">
        <f>SUM('D2'!D134:Z134,'D2'!AC134:AF134,'D2'!AI134)</f>
        <v>533916.6946802184</v>
      </c>
      <c r="F133" s="48">
        <f t="shared" si="7"/>
        <v>0.03919558223882793</v>
      </c>
      <c r="G133" s="48">
        <v>0.8478001951590788</v>
      </c>
      <c r="H133" s="48">
        <v>0.7624226055498086</v>
      </c>
      <c r="I133" s="9"/>
      <c r="J133" s="9"/>
      <c r="K133" s="9">
        <f t="shared" si="6"/>
        <v>1957694.5471608005</v>
      </c>
      <c r="L133" s="48">
        <f t="shared" si="8"/>
        <v>3.1086007155832887</v>
      </c>
      <c r="M133" s="48">
        <f t="shared" si="8"/>
        <v>2.795549553682631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1"/>
      <c r="AM133" s="11"/>
      <c r="AN133" s="11"/>
      <c r="AP133" s="16"/>
    </row>
    <row r="134" spans="1:42" s="8" customFormat="1" ht="15">
      <c r="A134" s="8">
        <v>4121</v>
      </c>
      <c r="B134" s="8">
        <v>132</v>
      </c>
      <c r="C134" s="8" t="s">
        <v>153</v>
      </c>
      <c r="D134" s="9">
        <f>'E1'!D134</f>
        <v>8979216</v>
      </c>
      <c r="E134" s="9">
        <f>SUM('D2'!D135:Z135,'D2'!AC135:AF135,'D2'!AI135)</f>
        <v>405972.36079365376</v>
      </c>
      <c r="F134" s="48">
        <f t="shared" si="7"/>
        <v>0.0452124507076847</v>
      </c>
      <c r="G134" s="48">
        <v>0.7852163348669517</v>
      </c>
      <c r="H134" s="48">
        <v>0.6965501112816174</v>
      </c>
      <c r="I134" s="9"/>
      <c r="J134" s="9"/>
      <c r="K134" s="9">
        <f t="shared" si="6"/>
        <v>1488565.3229100637</v>
      </c>
      <c r="L134" s="48">
        <f t="shared" si="8"/>
        <v>2.879126561178823</v>
      </c>
      <c r="M134" s="48">
        <f t="shared" si="8"/>
        <v>2.5540170746992636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1"/>
      <c r="AM134" s="11"/>
      <c r="AN134" s="11"/>
      <c r="AP134" s="16"/>
    </row>
    <row r="135" spans="1:42" s="8" customFormat="1" ht="15">
      <c r="A135" s="8">
        <v>4131</v>
      </c>
      <c r="B135" s="8">
        <v>133</v>
      </c>
      <c r="C135" s="8" t="s">
        <v>154</v>
      </c>
      <c r="D135" s="9">
        <f>'E1'!D135</f>
        <v>22132759</v>
      </c>
      <c r="E135" s="9">
        <f>SUM('D2'!D136:Z136,'D2'!AC136:AF136,'D2'!AI136)</f>
        <v>1965761.614367671</v>
      </c>
      <c r="F135" s="48">
        <f t="shared" si="7"/>
        <v>0.08881683545949563</v>
      </c>
      <c r="G135" s="48">
        <v>1.022440575979732</v>
      </c>
      <c r="H135" s="48">
        <v>0.9480280469387902</v>
      </c>
      <c r="I135" s="9"/>
      <c r="J135" s="9"/>
      <c r="K135" s="9">
        <f t="shared" si="6"/>
        <v>7207792.586014793</v>
      </c>
      <c r="L135" s="48">
        <f t="shared" si="8"/>
        <v>3.74894877859235</v>
      </c>
      <c r="M135" s="48">
        <f t="shared" si="8"/>
        <v>3.4761028387755637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1"/>
      <c r="AM135" s="11"/>
      <c r="AN135" s="11"/>
      <c r="AP135" s="16"/>
    </row>
    <row r="136" spans="1:42" s="8" customFormat="1" ht="15">
      <c r="A136" s="8">
        <v>4132</v>
      </c>
      <c r="B136" s="8">
        <v>134</v>
      </c>
      <c r="C136" s="8" t="s">
        <v>155</v>
      </c>
      <c r="D136" s="9">
        <f>'E1'!D136</f>
        <v>10272104</v>
      </c>
      <c r="E136" s="9">
        <f>SUM('D2'!D137:Z137,'D2'!AC137:AF137,'D2'!AI137)</f>
        <v>494105.43860210845</v>
      </c>
      <c r="F136" s="48">
        <f t="shared" si="7"/>
        <v>0.04810167796218851</v>
      </c>
      <c r="G136" s="48">
        <v>0.9855505054049204</v>
      </c>
      <c r="H136" s="48">
        <v>0.8975392117392125</v>
      </c>
      <c r="I136" s="9"/>
      <c r="J136" s="9"/>
      <c r="K136" s="9">
        <f t="shared" si="6"/>
        <v>1811719.9415410643</v>
      </c>
      <c r="L136" s="48">
        <f t="shared" si="8"/>
        <v>3.613685186484708</v>
      </c>
      <c r="M136" s="48">
        <f t="shared" si="8"/>
        <v>3.2909771097104454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1"/>
      <c r="AM136" s="11"/>
      <c r="AN136" s="11"/>
      <c r="AP136" s="16"/>
    </row>
    <row r="137" spans="1:42" s="8" customFormat="1" ht="15">
      <c r="A137" s="8">
        <v>5111</v>
      </c>
      <c r="B137" s="8">
        <v>135</v>
      </c>
      <c r="C137" s="8" t="s">
        <v>156</v>
      </c>
      <c r="D137" s="9">
        <f>'E1'!D137</f>
        <v>16737082</v>
      </c>
      <c r="E137" s="9">
        <f>SUM('D2'!D138:Z138,'D2'!AC138:AF138,'D2'!AI138)</f>
        <v>102765293.4398123</v>
      </c>
      <c r="F137" s="48">
        <f t="shared" si="7"/>
        <v>6.139976696046079</v>
      </c>
      <c r="G137" s="48">
        <v>6.669078424515972</v>
      </c>
      <c r="H137" s="48">
        <v>6.5617524349625445</v>
      </c>
      <c r="I137" s="9"/>
      <c r="J137" s="9"/>
      <c r="K137" s="9">
        <f t="shared" si="6"/>
        <v>376806075.9459784</v>
      </c>
      <c r="L137" s="48">
        <f t="shared" si="8"/>
        <v>24.453287556558564</v>
      </c>
      <c r="M137" s="48">
        <f t="shared" si="8"/>
        <v>24.059758928195997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1"/>
      <c r="AM137" s="11"/>
      <c r="AN137" s="11"/>
      <c r="AP137" s="16"/>
    </row>
    <row r="138" spans="1:42" s="8" customFormat="1" ht="15">
      <c r="A138" s="8">
        <v>5121</v>
      </c>
      <c r="B138" s="8">
        <v>136</v>
      </c>
      <c r="C138" s="8" t="s">
        <v>157</v>
      </c>
      <c r="D138" s="9">
        <f>'E1'!D138</f>
        <v>2403476</v>
      </c>
      <c r="E138" s="9">
        <f>SUM('D2'!D139:Z139,'D2'!AC139:AF139,'D2'!AI139)</f>
        <v>179362.0511164308</v>
      </c>
      <c r="F138" s="48">
        <f t="shared" si="7"/>
        <v>0.07462610449050909</v>
      </c>
      <c r="G138" s="48">
        <v>0.5031247599861731</v>
      </c>
      <c r="H138" s="48">
        <v>0.3468066823212765</v>
      </c>
      <c r="I138" s="9"/>
      <c r="J138" s="9"/>
      <c r="K138" s="9">
        <f t="shared" si="6"/>
        <v>657660.8540935796</v>
      </c>
      <c r="L138" s="48">
        <f t="shared" si="8"/>
        <v>1.844790786615968</v>
      </c>
      <c r="M138" s="48">
        <f t="shared" si="8"/>
        <v>1.2716245018446803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1"/>
      <c r="AM138" s="11"/>
      <c r="AN138" s="11"/>
      <c r="AP138" s="16"/>
    </row>
    <row r="139" spans="1:42" s="8" customFormat="1" ht="15">
      <c r="A139" s="8">
        <v>5122</v>
      </c>
      <c r="B139" s="8">
        <v>137</v>
      </c>
      <c r="C139" s="8" t="s">
        <v>158</v>
      </c>
      <c r="D139" s="9">
        <f>'E1'!D139</f>
        <v>147637</v>
      </c>
      <c r="E139" s="9">
        <f>SUM('D2'!D140:Z140,'D2'!AC140:AF140,'D2'!AI140)</f>
        <v>300331.7822490252</v>
      </c>
      <c r="F139" s="48">
        <f t="shared" si="7"/>
        <v>2.0342582296377274</v>
      </c>
      <c r="G139" s="48">
        <v>3.1831861601264544</v>
      </c>
      <c r="H139" s="48">
        <v>3.1219626458540963</v>
      </c>
      <c r="I139" s="9"/>
      <c r="J139" s="9"/>
      <c r="K139" s="9">
        <f t="shared" si="6"/>
        <v>1101216.5349130924</v>
      </c>
      <c r="L139" s="48">
        <f t="shared" si="8"/>
        <v>11.671682587130332</v>
      </c>
      <c r="M139" s="48">
        <f t="shared" si="8"/>
        <v>11.447196368131687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1"/>
      <c r="AM139" s="11"/>
      <c r="AN139" s="11"/>
      <c r="AP139" s="16"/>
    </row>
    <row r="140" spans="1:42" s="8" customFormat="1" ht="15">
      <c r="A140" s="8">
        <v>5211</v>
      </c>
      <c r="B140" s="8">
        <v>138</v>
      </c>
      <c r="C140" s="8" t="s">
        <v>159</v>
      </c>
      <c r="D140" s="9">
        <f>'E1'!D140</f>
        <v>4332450</v>
      </c>
      <c r="E140" s="9">
        <f>SUM('D2'!D141:Z141,'D2'!AC141:AF141,'D2'!AI141)</f>
        <v>1264374.7850843724</v>
      </c>
      <c r="F140" s="48">
        <f t="shared" si="7"/>
        <v>0.2918382866702149</v>
      </c>
      <c r="G140" s="48">
        <v>1.1108002375567227</v>
      </c>
      <c r="H140" s="48">
        <v>1.0651766941608019</v>
      </c>
      <c r="I140" s="9"/>
      <c r="J140" s="9"/>
      <c r="K140" s="9">
        <f t="shared" si="6"/>
        <v>4636040.878642699</v>
      </c>
      <c r="L140" s="48">
        <f t="shared" si="8"/>
        <v>4.07293420437465</v>
      </c>
      <c r="M140" s="48">
        <f t="shared" si="8"/>
        <v>3.9056478785896065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1"/>
      <c r="AM140" s="11"/>
      <c r="AN140" s="11"/>
      <c r="AP140" s="16"/>
    </row>
    <row r="141" spans="1:42" s="8" customFormat="1" ht="15">
      <c r="A141" s="8">
        <v>5212</v>
      </c>
      <c r="B141" s="8">
        <v>139</v>
      </c>
      <c r="C141" s="8" t="s">
        <v>160</v>
      </c>
      <c r="D141" s="9">
        <f>'E1'!D141</f>
        <v>3383725</v>
      </c>
      <c r="E141" s="9">
        <f>SUM('D2'!D142:Z142,'D2'!AC142:AF142,'D2'!AI142)</f>
        <v>7409285.797873703</v>
      </c>
      <c r="F141" s="48">
        <f t="shared" si="7"/>
        <v>2.189683203532705</v>
      </c>
      <c r="G141" s="48">
        <v>2.546113693523369</v>
      </c>
      <c r="H141" s="48">
        <v>2.515567295644053</v>
      </c>
      <c r="I141" s="9"/>
      <c r="J141" s="9"/>
      <c r="K141" s="9">
        <f t="shared" si="6"/>
        <v>27167381.258870244</v>
      </c>
      <c r="L141" s="48">
        <f t="shared" si="8"/>
        <v>9.335750209585687</v>
      </c>
      <c r="M141" s="48">
        <f t="shared" si="8"/>
        <v>9.223746750694861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1"/>
      <c r="AM141" s="11"/>
      <c r="AN141" s="11"/>
      <c r="AP141" s="16"/>
    </row>
    <row r="142" spans="1:42" s="8" customFormat="1" ht="15">
      <c r="A142" s="8">
        <v>6111</v>
      </c>
      <c r="B142" s="8">
        <v>140</v>
      </c>
      <c r="C142" s="8" t="s">
        <v>161</v>
      </c>
      <c r="D142" s="9">
        <f>'E1'!D142</f>
        <v>60589234</v>
      </c>
      <c r="E142" s="9">
        <f>SUM('D2'!D143:Z143,'D2'!AC143:AF143,'D2'!AI143)</f>
        <v>1476427.1528175909</v>
      </c>
      <c r="F142" s="48">
        <f t="shared" si="7"/>
        <v>0.02436781347685615</v>
      </c>
      <c r="G142" s="48">
        <v>0.2450882238508554</v>
      </c>
      <c r="H142" s="48">
        <v>0.2218166801915784</v>
      </c>
      <c r="I142" s="9"/>
      <c r="J142" s="9"/>
      <c r="K142" s="9">
        <f t="shared" si="6"/>
        <v>5413566.226997833</v>
      </c>
      <c r="L142" s="48">
        <f t="shared" si="8"/>
        <v>0.8986568207864698</v>
      </c>
      <c r="M142" s="48">
        <f t="shared" si="8"/>
        <v>0.8133278273691208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1"/>
      <c r="AM142" s="11"/>
      <c r="AN142" s="11"/>
      <c r="AP142" s="16"/>
    </row>
    <row r="143" spans="1:42" s="8" customFormat="1" ht="15">
      <c r="A143" s="8">
        <v>6112</v>
      </c>
      <c r="B143" s="8">
        <v>141</v>
      </c>
      <c r="C143" s="8" t="s">
        <v>162</v>
      </c>
      <c r="D143" s="9">
        <f>'E1'!D143</f>
        <v>36358391</v>
      </c>
      <c r="E143" s="9">
        <f>SUM('D2'!D144:Z144,'D2'!AC144:AF144,'D2'!AI144)</f>
        <v>2052876.5481041302</v>
      </c>
      <c r="F143" s="48">
        <f t="shared" si="7"/>
        <v>0.05646224961121438</v>
      </c>
      <c r="G143" s="48">
        <v>0.3571137960194577</v>
      </c>
      <c r="H143" s="48">
        <v>0.3359509545602829</v>
      </c>
      <c r="I143" s="9"/>
      <c r="J143" s="9"/>
      <c r="K143" s="9">
        <f t="shared" si="6"/>
        <v>7527214.009715144</v>
      </c>
      <c r="L143" s="48">
        <f t="shared" si="8"/>
        <v>1.3094172520713447</v>
      </c>
      <c r="M143" s="48">
        <f t="shared" si="8"/>
        <v>1.2318201667210373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1"/>
      <c r="AM143" s="11"/>
      <c r="AN143" s="11"/>
      <c r="AP143" s="16"/>
    </row>
    <row r="144" spans="1:42" s="8" customFormat="1" ht="15">
      <c r="A144" s="8">
        <v>6211</v>
      </c>
      <c r="B144" s="8">
        <v>142</v>
      </c>
      <c r="C144" s="8" t="s">
        <v>163</v>
      </c>
      <c r="D144" s="9">
        <f>'E1'!D144</f>
        <v>26762138</v>
      </c>
      <c r="E144" s="9">
        <f>SUM('D2'!D145:Z145,'D2'!AC145:AF145,'D2'!AI145)</f>
        <v>168436.2161496778</v>
      </c>
      <c r="F144" s="48">
        <f t="shared" si="7"/>
        <v>0.006293825110298654</v>
      </c>
      <c r="G144" s="48">
        <v>0.12938407498146012</v>
      </c>
      <c r="H144" s="48">
        <v>0.1154147792346077</v>
      </c>
      <c r="I144" s="9"/>
      <c r="J144" s="9"/>
      <c r="K144" s="9">
        <f t="shared" si="6"/>
        <v>617599.4592154853</v>
      </c>
      <c r="L144" s="48">
        <f t="shared" si="8"/>
        <v>0.4744082749320204</v>
      </c>
      <c r="M144" s="48">
        <f t="shared" si="8"/>
        <v>0.42318752386022823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1"/>
      <c r="AM144" s="11"/>
      <c r="AN144" s="11"/>
      <c r="AP144" s="16"/>
    </row>
    <row r="145" spans="1:42" s="8" customFormat="1" ht="15">
      <c r="A145" s="8">
        <v>6212</v>
      </c>
      <c r="B145" s="8">
        <v>143</v>
      </c>
      <c r="C145" s="8" t="s">
        <v>164</v>
      </c>
      <c r="D145" s="9">
        <f>'E1'!D145</f>
        <v>11387346</v>
      </c>
      <c r="E145" s="9">
        <f>SUM('D2'!D146:Z146,'D2'!AC146:AF146,'D2'!AI146)</f>
        <v>128300.21006615559</v>
      </c>
      <c r="F145" s="48">
        <f t="shared" si="7"/>
        <v>0.011266910662603524</v>
      </c>
      <c r="G145" s="48">
        <v>0.18987809331065106</v>
      </c>
      <c r="H145" s="48">
        <v>0.17024663792079983</v>
      </c>
      <c r="I145" s="9"/>
      <c r="J145" s="9"/>
      <c r="K145" s="9">
        <f t="shared" si="6"/>
        <v>470434.1035759038</v>
      </c>
      <c r="L145" s="48">
        <f t="shared" si="8"/>
        <v>0.6962196754723872</v>
      </c>
      <c r="M145" s="48">
        <f t="shared" si="8"/>
        <v>0.624237672376266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1"/>
      <c r="AM145" s="11"/>
      <c r="AN145" s="11"/>
      <c r="AP145" s="16"/>
    </row>
    <row r="146" spans="1:42" s="8" customFormat="1" ht="15">
      <c r="A146" s="8">
        <v>6411</v>
      </c>
      <c r="B146" s="8">
        <v>144</v>
      </c>
      <c r="C146" s="8" t="s">
        <v>165</v>
      </c>
      <c r="D146" s="9">
        <f>'E1'!D146</f>
        <v>9679665</v>
      </c>
      <c r="E146" s="9">
        <f>SUM('D2'!D147:Z147,'D2'!AC147:AF147,'D2'!AI147)</f>
        <v>475860.56385105645</v>
      </c>
      <c r="F146" s="48">
        <f t="shared" si="7"/>
        <v>0.04916085048925314</v>
      </c>
      <c r="G146" s="48">
        <v>0.24585238764495035</v>
      </c>
      <c r="H146" s="48">
        <v>0.23397735336083636</v>
      </c>
      <c r="I146" s="9"/>
      <c r="J146" s="9"/>
      <c r="K146" s="9">
        <f t="shared" si="6"/>
        <v>1744822.0674538736</v>
      </c>
      <c r="L146" s="48">
        <f t="shared" si="8"/>
        <v>0.9014587546981513</v>
      </c>
      <c r="M146" s="48">
        <f t="shared" si="8"/>
        <v>0.8579169623230666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1"/>
      <c r="AM146" s="11"/>
      <c r="AN146" s="11"/>
      <c r="AP146" s="16"/>
    </row>
    <row r="147" spans="1:42" s="8" customFormat="1" ht="15">
      <c r="A147" s="8">
        <v>6421</v>
      </c>
      <c r="B147" s="8">
        <v>145</v>
      </c>
      <c r="C147" s="8" t="s">
        <v>166</v>
      </c>
      <c r="D147" s="9">
        <f>'E1'!D147</f>
        <v>12166836</v>
      </c>
      <c r="E147" s="9">
        <f>SUM('D2'!D148:Z148,'D2'!AC148:AF148,'D2'!AI148)</f>
        <v>407307.3529638487</v>
      </c>
      <c r="F147" s="48">
        <f t="shared" si="7"/>
        <v>0.03347685075757154</v>
      </c>
      <c r="G147" s="48">
        <v>0.13443078135172248</v>
      </c>
      <c r="H147" s="48">
        <v>0.12305089755358575</v>
      </c>
      <c r="I147" s="9"/>
      <c r="J147" s="9"/>
      <c r="K147" s="9">
        <f t="shared" si="6"/>
        <v>1493460.2942007785</v>
      </c>
      <c r="L147" s="48">
        <f t="shared" si="8"/>
        <v>0.49291286495631575</v>
      </c>
      <c r="M147" s="48">
        <f t="shared" si="8"/>
        <v>0.45118662436314777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1"/>
      <c r="AM147" s="11"/>
      <c r="AN147" s="11"/>
      <c r="AP147" s="16"/>
    </row>
    <row r="148" spans="1:42" s="8" customFormat="1" ht="15">
      <c r="A148" s="8">
        <v>6422</v>
      </c>
      <c r="B148" s="8">
        <v>146</v>
      </c>
      <c r="C148" s="8" t="s">
        <v>167</v>
      </c>
      <c r="D148" s="9">
        <f>'E1'!D148</f>
        <v>44006161</v>
      </c>
      <c r="E148" s="9">
        <f>SUM('D2'!D149:Z149,'D2'!AC149:AF149,'D2'!AI149)</f>
        <v>0</v>
      </c>
      <c r="F148" s="48">
        <f t="shared" si="7"/>
        <v>0</v>
      </c>
      <c r="G148" s="48">
        <v>0.04732087315823361</v>
      </c>
      <c r="H148" s="48">
        <v>0.042117847809635636</v>
      </c>
      <c r="I148" s="9"/>
      <c r="J148" s="9"/>
      <c r="K148" s="9">
        <f t="shared" si="6"/>
        <v>0</v>
      </c>
      <c r="L148" s="48">
        <f t="shared" si="8"/>
        <v>0.17350986824685657</v>
      </c>
      <c r="M148" s="48">
        <f t="shared" si="8"/>
        <v>0.15443210863533066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1"/>
      <c r="AM148" s="11"/>
      <c r="AN148" s="11"/>
      <c r="AP148" s="16"/>
    </row>
    <row r="149" spans="1:42" s="8" customFormat="1" ht="15">
      <c r="A149" s="8">
        <v>7111</v>
      </c>
      <c r="B149" s="8">
        <v>147</v>
      </c>
      <c r="C149" s="8" t="s">
        <v>168</v>
      </c>
      <c r="D149" s="9">
        <f>'E1'!D149</f>
        <v>6289023</v>
      </c>
      <c r="E149" s="9">
        <f>SUM('D2'!D150:Z150,'D2'!AC150:AF150,'D2'!AI150)</f>
        <v>204875.78338918087</v>
      </c>
      <c r="F149" s="48">
        <f t="shared" si="7"/>
        <v>0.03257672668539786</v>
      </c>
      <c r="G149" s="48">
        <v>0.587555315354196</v>
      </c>
      <c r="H149" s="48">
        <v>0.5599171295664294</v>
      </c>
      <c r="I149" s="9"/>
      <c r="J149" s="9"/>
      <c r="K149" s="9">
        <f t="shared" si="6"/>
        <v>751211.2057603298</v>
      </c>
      <c r="L149" s="48">
        <f t="shared" si="8"/>
        <v>2.154369489632052</v>
      </c>
      <c r="M149" s="48">
        <f t="shared" si="8"/>
        <v>2.0530294750769076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1"/>
      <c r="AM149" s="11"/>
      <c r="AN149" s="11"/>
      <c r="AP149" s="16"/>
    </row>
    <row r="150" spans="1:42" s="8" customFormat="1" ht="15">
      <c r="A150" s="8">
        <v>7112</v>
      </c>
      <c r="B150" s="8">
        <v>148</v>
      </c>
      <c r="C150" s="8" t="s">
        <v>169</v>
      </c>
      <c r="D150" s="9">
        <f>'E1'!D150</f>
        <v>151887</v>
      </c>
      <c r="E150" s="9">
        <f>SUM('D2'!D151:Z151,'D2'!AC151:AF151,'D2'!AI151)</f>
        <v>24626.162956488013</v>
      </c>
      <c r="F150" s="48">
        <f t="shared" si="7"/>
        <v>0.162134764374094</v>
      </c>
      <c r="G150" s="48">
        <v>1.0531571255850118</v>
      </c>
      <c r="H150" s="48">
        <v>1.0081124146452491</v>
      </c>
      <c r="I150" s="9"/>
      <c r="J150" s="9"/>
      <c r="K150" s="9">
        <f t="shared" si="6"/>
        <v>90295.93084045604</v>
      </c>
      <c r="L150" s="48">
        <f t="shared" si="8"/>
        <v>3.8615761271450433</v>
      </c>
      <c r="M150" s="48">
        <f t="shared" si="8"/>
        <v>3.69641218703258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1"/>
      <c r="AM150" s="11"/>
      <c r="AN150" s="11"/>
      <c r="AP150" s="16"/>
    </row>
    <row r="151" spans="1:42" s="8" customFormat="1" ht="15">
      <c r="A151" s="8">
        <v>7121</v>
      </c>
      <c r="B151" s="8">
        <v>149</v>
      </c>
      <c r="C151" s="8" t="s">
        <v>340</v>
      </c>
      <c r="D151" s="9">
        <f>'E1'!D151</f>
        <v>4061887</v>
      </c>
      <c r="E151" s="9">
        <f>SUM('D2'!D152:Z152,'D2'!AC152:AF152,'D2'!AI152)</f>
        <v>2226539.704960621</v>
      </c>
      <c r="F151" s="48">
        <f t="shared" si="7"/>
        <v>0.5481540242159915</v>
      </c>
      <c r="G151" s="48">
        <v>0.7276189365205247</v>
      </c>
      <c r="H151" s="48">
        <v>0.6924228054032261</v>
      </c>
      <c r="I151" s="9"/>
      <c r="J151" s="9"/>
      <c r="K151" s="9">
        <f t="shared" si="6"/>
        <v>8163978.9181889435</v>
      </c>
      <c r="L151" s="48">
        <f t="shared" si="8"/>
        <v>2.667936100575257</v>
      </c>
      <c r="M151" s="48">
        <f t="shared" si="8"/>
        <v>2.5388836198118288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1"/>
      <c r="AM151" s="11"/>
      <c r="AN151" s="11"/>
      <c r="AP151" s="16"/>
    </row>
    <row r="152" spans="1:42" s="8" customFormat="1" ht="15">
      <c r="A152" s="8">
        <v>7122</v>
      </c>
      <c r="B152" s="8">
        <v>150</v>
      </c>
      <c r="C152" s="8" t="s">
        <v>341</v>
      </c>
      <c r="D152" s="9">
        <f>'E1'!D152</f>
        <v>12309457</v>
      </c>
      <c r="E152" s="9">
        <f>SUM('D2'!D153:Z153,'D2'!AC153:AF153,'D2'!AI153)</f>
        <v>9687631.021641428</v>
      </c>
      <c r="F152" s="48">
        <f t="shared" si="7"/>
        <v>0.7870071784353629</v>
      </c>
      <c r="G152" s="48">
        <v>1.037028043186591</v>
      </c>
      <c r="H152" s="48">
        <v>0.9911179396455488</v>
      </c>
      <c r="I152" s="9"/>
      <c r="J152" s="9"/>
      <c r="K152" s="9">
        <f t="shared" si="6"/>
        <v>35521313.746018566</v>
      </c>
      <c r="L152" s="48">
        <f t="shared" si="8"/>
        <v>3.8024361583508335</v>
      </c>
      <c r="M152" s="48">
        <f t="shared" si="8"/>
        <v>3.6340991120336787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1"/>
      <c r="AM152" s="11"/>
      <c r="AN152" s="11"/>
      <c r="AP152" s="16"/>
    </row>
    <row r="153" spans="1:42" s="8" customFormat="1" ht="15">
      <c r="A153" s="8">
        <v>7131</v>
      </c>
      <c r="B153" s="8">
        <v>151</v>
      </c>
      <c r="C153" s="8" t="s">
        <v>170</v>
      </c>
      <c r="D153" s="9">
        <f>'E1'!D153</f>
        <v>6053097</v>
      </c>
      <c r="E153" s="9">
        <f>SUM('D2'!D154:Z154,'D2'!AC154:AF154,'D2'!AI154)</f>
        <v>14336804.558840785</v>
      </c>
      <c r="F153" s="48">
        <f t="shared" si="7"/>
        <v>2.3685073209368337</v>
      </c>
      <c r="G153" s="48">
        <v>3.014452857934339</v>
      </c>
      <c r="H153" s="48">
        <v>2.849439331515908</v>
      </c>
      <c r="I153" s="9"/>
      <c r="J153" s="9"/>
      <c r="K153" s="9">
        <f t="shared" si="6"/>
        <v>52568283.38241621</v>
      </c>
      <c r="L153" s="48">
        <f t="shared" si="8"/>
        <v>11.052993812425909</v>
      </c>
      <c r="M153" s="48">
        <f t="shared" si="8"/>
        <v>10.447944215558328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1"/>
      <c r="AM153" s="11"/>
      <c r="AN153" s="11"/>
      <c r="AP153" s="16"/>
    </row>
    <row r="154" spans="1:42" s="8" customFormat="1" ht="15">
      <c r="A154" s="8">
        <v>7132</v>
      </c>
      <c r="B154" s="8">
        <v>152</v>
      </c>
      <c r="C154" s="8" t="s">
        <v>171</v>
      </c>
      <c r="D154" s="9">
        <f>'E1'!D154</f>
        <v>3700814</v>
      </c>
      <c r="E154" s="9">
        <f>SUM('D2'!D155:Z155,'D2'!AC155:AF155,'D2'!AI155)</f>
        <v>9505490.741333527</v>
      </c>
      <c r="F154" s="48">
        <f t="shared" si="7"/>
        <v>2.5684864846851334</v>
      </c>
      <c r="G154" s="48">
        <v>3.19065008743877</v>
      </c>
      <c r="H154" s="48">
        <v>3.037955582349259</v>
      </c>
      <c r="I154" s="9"/>
      <c r="J154" s="9"/>
      <c r="K154" s="9">
        <f t="shared" si="6"/>
        <v>34853466.05155627</v>
      </c>
      <c r="L154" s="48">
        <f t="shared" si="8"/>
        <v>11.699050320608823</v>
      </c>
      <c r="M154" s="48">
        <f t="shared" si="8"/>
        <v>11.13917046861395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1"/>
      <c r="AM154" s="11"/>
      <c r="AN154" s="11"/>
      <c r="AP154" s="16"/>
    </row>
    <row r="155" spans="1:42" s="8" customFormat="1" ht="15">
      <c r="A155" s="8">
        <v>7141</v>
      </c>
      <c r="B155" s="8">
        <v>153</v>
      </c>
      <c r="C155" s="8" t="s">
        <v>172</v>
      </c>
      <c r="D155" s="9">
        <f>'E1'!D155</f>
        <v>1866130</v>
      </c>
      <c r="E155" s="9">
        <f>SUM('D2'!D156:Z156,'D2'!AC156:AF156,'D2'!AI156)</f>
        <v>11032606.04607193</v>
      </c>
      <c r="F155" s="48">
        <f t="shared" si="7"/>
        <v>5.912024374546216</v>
      </c>
      <c r="G155" s="48">
        <v>11.464477927435503</v>
      </c>
      <c r="H155" s="48">
        <v>6.114539555174074</v>
      </c>
      <c r="I155" s="9"/>
      <c r="J155" s="9"/>
      <c r="K155" s="9">
        <f t="shared" si="6"/>
        <v>40452888.835597076</v>
      </c>
      <c r="L155" s="48">
        <f t="shared" si="8"/>
        <v>42.03641906726351</v>
      </c>
      <c r="M155" s="48">
        <f t="shared" si="8"/>
        <v>22.419978368971606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1"/>
      <c r="AM155" s="11"/>
      <c r="AN155" s="11"/>
      <c r="AP155" s="16"/>
    </row>
    <row r="156" spans="1:42" s="8" customFormat="1" ht="15">
      <c r="A156" s="8">
        <v>7142</v>
      </c>
      <c r="B156" s="8">
        <v>154</v>
      </c>
      <c r="C156" s="8" t="s">
        <v>173</v>
      </c>
      <c r="D156" s="9">
        <f>'E1'!D156</f>
        <v>950977</v>
      </c>
      <c r="E156" s="9">
        <f>SUM('D2'!D157:Z157,'D2'!AC157:AF157,'D2'!AI157)</f>
        <v>2366816.2846891405</v>
      </c>
      <c r="F156" s="48">
        <f t="shared" si="7"/>
        <v>2.488826001774113</v>
      </c>
      <c r="G156" s="48">
        <v>2.855752346585845</v>
      </c>
      <c r="H156" s="48">
        <v>2.7845961706186317</v>
      </c>
      <c r="I156" s="9"/>
      <c r="J156" s="9"/>
      <c r="K156" s="9">
        <f t="shared" si="6"/>
        <v>8678326.377193514</v>
      </c>
      <c r="L156" s="48">
        <f t="shared" si="8"/>
        <v>10.471091937481432</v>
      </c>
      <c r="M156" s="48">
        <f t="shared" si="8"/>
        <v>10.210185958934982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1"/>
      <c r="AM156" s="11"/>
      <c r="AN156" s="11"/>
      <c r="AP156" s="16"/>
    </row>
    <row r="157" spans="1:42" s="8" customFormat="1" ht="15">
      <c r="A157" s="8">
        <v>7143</v>
      </c>
      <c r="B157" s="8">
        <v>155</v>
      </c>
      <c r="C157" s="8" t="s">
        <v>342</v>
      </c>
      <c r="D157" s="9">
        <f>'E1'!D157</f>
        <v>1392854</v>
      </c>
      <c r="E157" s="9">
        <f>SUM('D2'!D158:Z158,'D2'!AC158:AF158,'D2'!AI158)</f>
        <v>297778.40846617054</v>
      </c>
      <c r="F157" s="48">
        <f t="shared" si="7"/>
        <v>0.21379010898929143</v>
      </c>
      <c r="G157" s="48">
        <v>0.38317423860847893</v>
      </c>
      <c r="H157" s="48">
        <v>0.3620752323362683</v>
      </c>
      <c r="I157" s="9"/>
      <c r="J157" s="9"/>
      <c r="K157" s="9">
        <f t="shared" si="6"/>
        <v>1091854.1643759585</v>
      </c>
      <c r="L157" s="48">
        <f t="shared" si="8"/>
        <v>1.4049722082310894</v>
      </c>
      <c r="M157" s="48">
        <f t="shared" si="8"/>
        <v>1.3276091852329839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1"/>
      <c r="AM157" s="11"/>
      <c r="AN157" s="11"/>
      <c r="AP157" s="16"/>
    </row>
    <row r="158" spans="1:42" s="8" customFormat="1" ht="15">
      <c r="A158" s="8">
        <v>7151</v>
      </c>
      <c r="B158" s="8">
        <v>156</v>
      </c>
      <c r="C158" s="8" t="s">
        <v>174</v>
      </c>
      <c r="D158" s="9">
        <f>'E1'!D158</f>
        <v>2636102</v>
      </c>
      <c r="E158" s="9">
        <f>SUM('D2'!D159:Z159,'D2'!AC159:AF159,'D2'!AI159)</f>
        <v>7658995.114560558</v>
      </c>
      <c r="F158" s="48">
        <f t="shared" si="7"/>
        <v>2.9054244162633154</v>
      </c>
      <c r="G158" s="48">
        <v>3.2330124640282176</v>
      </c>
      <c r="H158" s="48">
        <v>3.162419560769053</v>
      </c>
      <c r="I158" s="9"/>
      <c r="J158" s="9"/>
      <c r="K158" s="9">
        <f t="shared" si="6"/>
        <v>28082982.086722046</v>
      </c>
      <c r="L158" s="48">
        <f t="shared" si="8"/>
        <v>11.854379034770131</v>
      </c>
      <c r="M158" s="48">
        <f t="shared" si="8"/>
        <v>11.595538389486526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1"/>
      <c r="AM158" s="11"/>
      <c r="AN158" s="11"/>
      <c r="AP158" s="16"/>
    </row>
    <row r="159" spans="1:42" s="8" customFormat="1" ht="15">
      <c r="A159" s="8">
        <v>7161</v>
      </c>
      <c r="B159" s="8">
        <v>157</v>
      </c>
      <c r="C159" s="8" t="s">
        <v>175</v>
      </c>
      <c r="D159" s="9">
        <f>'E1'!D159</f>
        <v>398394</v>
      </c>
      <c r="E159" s="9">
        <f>SUM('D2'!D160:Z160,'D2'!AC160:AF160,'D2'!AI160)</f>
        <v>83555.95589149055</v>
      </c>
      <c r="F159" s="48">
        <f t="shared" si="7"/>
        <v>0.20973196356242954</v>
      </c>
      <c r="G159" s="48">
        <v>0.4076812622827237</v>
      </c>
      <c r="H159" s="48">
        <v>0.3798618876081136</v>
      </c>
      <c r="I159" s="9"/>
      <c r="J159" s="9"/>
      <c r="K159" s="9">
        <f t="shared" si="6"/>
        <v>306371.83826879866</v>
      </c>
      <c r="L159" s="48">
        <f t="shared" si="8"/>
        <v>1.4948312950366536</v>
      </c>
      <c r="M159" s="48">
        <f t="shared" si="8"/>
        <v>1.39282692122975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1"/>
      <c r="AM159" s="11"/>
      <c r="AN159" s="11"/>
      <c r="AP159" s="16"/>
    </row>
    <row r="160" spans="1:42" s="8" customFormat="1" ht="15">
      <c r="A160" s="8">
        <v>7171</v>
      </c>
      <c r="B160" s="8">
        <v>158</v>
      </c>
      <c r="C160" s="8" t="s">
        <v>176</v>
      </c>
      <c r="D160" s="9">
        <f>'E1'!D160</f>
        <v>1356222</v>
      </c>
      <c r="E160" s="9">
        <f>SUM('D2'!D161:Z161,'D2'!AC161:AF161,'D2'!AI161)</f>
        <v>20727.695657528744</v>
      </c>
      <c r="F160" s="48">
        <f t="shared" si="7"/>
        <v>0.015283409100817377</v>
      </c>
      <c r="G160" s="48">
        <v>0.5236753449143312</v>
      </c>
      <c r="H160" s="48">
        <v>0.5005571995125709</v>
      </c>
      <c r="I160" s="9"/>
      <c r="J160" s="9"/>
      <c r="K160" s="9">
        <f t="shared" si="6"/>
        <v>76001.55074427206</v>
      </c>
      <c r="L160" s="48">
        <f t="shared" si="8"/>
        <v>1.9201429313525478</v>
      </c>
      <c r="M160" s="48">
        <f t="shared" si="8"/>
        <v>1.83537639821276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1"/>
      <c r="AM160" s="11"/>
      <c r="AN160" s="11"/>
      <c r="AP160" s="16"/>
    </row>
    <row r="161" spans="1:42" s="8" customFormat="1" ht="15">
      <c r="A161" s="8">
        <v>7181</v>
      </c>
      <c r="B161" s="8">
        <v>159</v>
      </c>
      <c r="C161" s="8" t="s">
        <v>177</v>
      </c>
      <c r="D161" s="9">
        <f>'E1'!D161</f>
        <v>1234236</v>
      </c>
      <c r="E161" s="9">
        <f>SUM('D2'!D162:Z162,'D2'!AC162:AF162,'D2'!AI162)</f>
        <v>20426.882384482986</v>
      </c>
      <c r="F161" s="48">
        <f t="shared" si="7"/>
        <v>0.016550224093676562</v>
      </c>
      <c r="G161" s="48">
        <v>0.4915358081043163</v>
      </c>
      <c r="H161" s="48">
        <v>0.4185042169901566</v>
      </c>
      <c r="I161" s="9"/>
      <c r="J161" s="9"/>
      <c r="K161" s="9">
        <f t="shared" si="6"/>
        <v>74898.56874310428</v>
      </c>
      <c r="L161" s="48">
        <f t="shared" si="8"/>
        <v>1.8022979630491598</v>
      </c>
      <c r="M161" s="48">
        <f t="shared" si="8"/>
        <v>1.5345154622972408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1"/>
      <c r="AM161" s="11"/>
      <c r="AN161" s="11"/>
      <c r="AP161" s="16"/>
    </row>
    <row r="162" spans="1:42" s="8" customFormat="1" ht="15">
      <c r="A162" s="8">
        <v>7189</v>
      </c>
      <c r="B162" s="8">
        <v>160</v>
      </c>
      <c r="C162" s="8" t="s">
        <v>178</v>
      </c>
      <c r="D162" s="9">
        <f>'E1'!D162</f>
        <v>5505811</v>
      </c>
      <c r="E162" s="9">
        <f>SUM('D2'!D163:Z163,'D2'!AC163:AF163,'D2'!AI163)</f>
        <v>150726.81137290003</v>
      </c>
      <c r="F162" s="48">
        <f t="shared" si="7"/>
        <v>0.027375950858629188</v>
      </c>
      <c r="G162" s="48">
        <v>0.28701527062135646</v>
      </c>
      <c r="H162" s="48">
        <v>0.2691056021655436</v>
      </c>
      <c r="I162" s="9"/>
      <c r="J162" s="9"/>
      <c r="K162" s="9">
        <f t="shared" si="6"/>
        <v>552664.9750339667</v>
      </c>
      <c r="L162" s="48">
        <f t="shared" si="8"/>
        <v>1.0523893256116403</v>
      </c>
      <c r="M162" s="48">
        <f t="shared" si="8"/>
        <v>0.9867205412736597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1"/>
      <c r="AM162" s="11"/>
      <c r="AN162" s="11"/>
      <c r="AP162" s="16"/>
    </row>
    <row r="163" spans="1:42" s="8" customFormat="1" ht="15">
      <c r="A163" s="8">
        <v>7311</v>
      </c>
      <c r="B163" s="8">
        <v>161</v>
      </c>
      <c r="C163" s="8" t="s">
        <v>179</v>
      </c>
      <c r="D163" s="9">
        <f>'E1'!D163</f>
        <v>2122840</v>
      </c>
      <c r="E163" s="9">
        <f>SUM('D2'!D164:Z164,'D2'!AC164:AF164,'D2'!AI164)</f>
        <v>101278.3957550219</v>
      </c>
      <c r="F163" s="48">
        <f t="shared" si="7"/>
        <v>0.04770891624193152</v>
      </c>
      <c r="G163" s="48">
        <v>0.3330106713531679</v>
      </c>
      <c r="H163" s="48">
        <v>0.28350338611081294</v>
      </c>
      <c r="I163" s="9"/>
      <c r="J163" s="9"/>
      <c r="K163" s="9">
        <f t="shared" si="6"/>
        <v>371354.1177684136</v>
      </c>
      <c r="L163" s="48">
        <f t="shared" si="8"/>
        <v>1.221039128294949</v>
      </c>
      <c r="M163" s="48">
        <f t="shared" si="8"/>
        <v>1.0395124157396474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1"/>
      <c r="AM163" s="11"/>
      <c r="AN163" s="11"/>
      <c r="AP163" s="16"/>
    </row>
    <row r="164" spans="1:42" s="8" customFormat="1" ht="15">
      <c r="A164" s="8">
        <v>7312</v>
      </c>
      <c r="B164" s="8">
        <v>162</v>
      </c>
      <c r="C164" s="8" t="s">
        <v>180</v>
      </c>
      <c r="D164" s="9">
        <f>'E1'!D164</f>
        <v>16665740</v>
      </c>
      <c r="E164" s="9">
        <f>SUM('D2'!D165:Z165,'D2'!AC165:AF165,'D2'!AI165)</f>
        <v>214850.41913523598</v>
      </c>
      <c r="F164" s="48">
        <f t="shared" si="7"/>
        <v>0.01289174192896541</v>
      </c>
      <c r="G164" s="48">
        <v>0.2133113672064274</v>
      </c>
      <c r="H164" s="48">
        <v>0.19689739459254588</v>
      </c>
      <c r="I164" s="9"/>
      <c r="J164" s="9"/>
      <c r="K164" s="9">
        <f t="shared" si="6"/>
        <v>787784.8701625318</v>
      </c>
      <c r="L164" s="48">
        <f t="shared" si="8"/>
        <v>0.7821416797569004</v>
      </c>
      <c r="M164" s="48">
        <f t="shared" si="8"/>
        <v>0.7219571135060016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1"/>
      <c r="AM164" s="11"/>
      <c r="AN164" s="11"/>
      <c r="AP164" s="16"/>
    </row>
    <row r="165" spans="1:42" s="8" customFormat="1" ht="15">
      <c r="A165" s="8">
        <v>7319</v>
      </c>
      <c r="B165" s="8">
        <v>163</v>
      </c>
      <c r="C165" s="8" t="s">
        <v>181</v>
      </c>
      <c r="D165" s="9">
        <f>'E1'!D165</f>
        <v>63498</v>
      </c>
      <c r="E165" s="9">
        <f>SUM('D2'!D166:Z166,'D2'!AC166:AF166,'D2'!AI166)</f>
        <v>1665.2960718768736</v>
      </c>
      <c r="F165" s="48">
        <f t="shared" si="7"/>
        <v>0.02622596100470682</v>
      </c>
      <c r="G165" s="48">
        <v>0.28472951662103996</v>
      </c>
      <c r="H165" s="48">
        <v>0.2666202260207826</v>
      </c>
      <c r="I165" s="9"/>
      <c r="J165" s="9"/>
      <c r="K165" s="9">
        <f t="shared" si="6"/>
        <v>6106.08559688187</v>
      </c>
      <c r="L165" s="48">
        <f t="shared" si="8"/>
        <v>1.0440082276104798</v>
      </c>
      <c r="M165" s="48">
        <f t="shared" si="8"/>
        <v>0.9776074954095362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1"/>
      <c r="AM165" s="11"/>
      <c r="AN165" s="11"/>
      <c r="AP165" s="16"/>
    </row>
    <row r="166" spans="1:42" s="8" customFormat="1" ht="15">
      <c r="A166" s="8">
        <v>7321</v>
      </c>
      <c r="B166" s="8">
        <v>164</v>
      </c>
      <c r="C166" s="8" t="s">
        <v>182</v>
      </c>
      <c r="D166" s="9">
        <f>'E1'!D166</f>
        <v>3287408</v>
      </c>
      <c r="E166" s="9">
        <f>SUM('D2'!D167:Z167,'D2'!AC167:AF167,'D2'!AI167)</f>
        <v>124028.63423987823</v>
      </c>
      <c r="F166" s="48">
        <f t="shared" si="7"/>
        <v>0.037728397034952225</v>
      </c>
      <c r="G166" s="48">
        <v>0.3497077152768745</v>
      </c>
      <c r="H166" s="48">
        <v>0.3161505233976054</v>
      </c>
      <c r="I166" s="9"/>
      <c r="J166" s="9"/>
      <c r="K166" s="9">
        <f t="shared" si="6"/>
        <v>454771.6588795535</v>
      </c>
      <c r="L166" s="48">
        <f t="shared" si="8"/>
        <v>1.282261622681873</v>
      </c>
      <c r="M166" s="48">
        <f t="shared" si="8"/>
        <v>1.1592185857912198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1"/>
      <c r="AM166" s="11"/>
      <c r="AN166" s="11"/>
      <c r="AP166" s="16"/>
    </row>
    <row r="167" spans="1:42" s="8" customFormat="1" ht="15">
      <c r="A167" s="8">
        <v>8111</v>
      </c>
      <c r="B167" s="8">
        <v>165</v>
      </c>
      <c r="C167" s="8" t="s">
        <v>183</v>
      </c>
      <c r="D167" s="9">
        <f>'E1'!D167</f>
        <v>11438819</v>
      </c>
      <c r="E167" s="9">
        <f>SUM('D2'!D168:Z168,'D2'!AC168:AF168,'D2'!AI168)</f>
        <v>948167.8411658999</v>
      </c>
      <c r="F167" s="48">
        <f t="shared" si="7"/>
        <v>0.0828903614233165</v>
      </c>
      <c r="G167" s="48">
        <v>0.3910461441844908</v>
      </c>
      <c r="H167" s="48">
        <v>0.34009618481765763</v>
      </c>
      <c r="I167" s="9"/>
      <c r="J167" s="9"/>
      <c r="K167" s="9">
        <f t="shared" si="6"/>
        <v>3476615.4176082993</v>
      </c>
      <c r="L167" s="48">
        <f t="shared" si="8"/>
        <v>1.4338358620097995</v>
      </c>
      <c r="M167" s="48">
        <f t="shared" si="8"/>
        <v>1.2470193443314113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1"/>
      <c r="AM167" s="11"/>
      <c r="AN167" s="11"/>
      <c r="AP167" s="16"/>
    </row>
    <row r="168" spans="1:42" s="8" customFormat="1" ht="15">
      <c r="A168" s="8">
        <v>8112</v>
      </c>
      <c r="B168" s="8">
        <v>166</v>
      </c>
      <c r="C168" s="8" t="s">
        <v>184</v>
      </c>
      <c r="D168" s="9">
        <f>'E1'!D168</f>
        <v>24787075</v>
      </c>
      <c r="E168" s="9">
        <f>SUM('D2'!D169:Z169,'D2'!AC169:AF169,'D2'!AI169)</f>
        <v>1988824.533782215</v>
      </c>
      <c r="F168" s="48">
        <f t="shared" si="7"/>
        <v>0.08023635438155632</v>
      </c>
      <c r="G168" s="48">
        <v>0.3270676768600289</v>
      </c>
      <c r="H168" s="48">
        <v>0.3107917453406843</v>
      </c>
      <c r="I168" s="9"/>
      <c r="J168" s="9"/>
      <c r="K168" s="9">
        <f t="shared" si="6"/>
        <v>7292356.623868122</v>
      </c>
      <c r="L168" s="48">
        <f t="shared" si="8"/>
        <v>1.1992481484867725</v>
      </c>
      <c r="M168" s="48">
        <f t="shared" si="8"/>
        <v>1.1395697329158425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1"/>
      <c r="AM168" s="11"/>
      <c r="AN168" s="11"/>
      <c r="AP168" s="16"/>
    </row>
    <row r="169" spans="1:42" s="8" customFormat="1" ht="15">
      <c r="A169" s="8">
        <v>8211</v>
      </c>
      <c r="B169" s="8">
        <v>167</v>
      </c>
      <c r="C169" s="8" t="s">
        <v>185</v>
      </c>
      <c r="D169" s="9">
        <f>'E1'!D169</f>
        <v>20979668</v>
      </c>
      <c r="E169" s="9">
        <f>SUM('D2'!D170:Z170,'D2'!AC170:AF170,'D2'!AI170)</f>
        <v>939109.8979059051</v>
      </c>
      <c r="F169" s="48">
        <f t="shared" si="7"/>
        <v>0.044762857920626065</v>
      </c>
      <c r="G169" s="48">
        <v>0.21226074823022273</v>
      </c>
      <c r="H169" s="48">
        <v>0.19943705968894127</v>
      </c>
      <c r="I169" s="9"/>
      <c r="J169" s="9"/>
      <c r="K169" s="9">
        <f t="shared" si="6"/>
        <v>3443402.9589883187</v>
      </c>
      <c r="L169" s="48">
        <f t="shared" si="8"/>
        <v>0.7782894101774833</v>
      </c>
      <c r="M169" s="48">
        <f t="shared" si="8"/>
        <v>0.7312692188594513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1"/>
      <c r="AM169" s="11"/>
      <c r="AN169" s="11"/>
      <c r="AP169" s="16"/>
    </row>
    <row r="170" spans="1:42" s="8" customFormat="1" ht="15">
      <c r="A170" s="8">
        <v>8213</v>
      </c>
      <c r="B170" s="8">
        <v>168</v>
      </c>
      <c r="C170" s="8" t="s">
        <v>186</v>
      </c>
      <c r="D170" s="9">
        <f>'E1'!D170</f>
        <v>2752109</v>
      </c>
      <c r="E170" s="9">
        <f>SUM('D2'!D171:Z171,'D2'!AC171:AF171,'D2'!AI171)</f>
        <v>659849.3585030062</v>
      </c>
      <c r="F170" s="48">
        <f t="shared" si="7"/>
        <v>0.23976134611783406</v>
      </c>
      <c r="G170" s="48">
        <v>0.6132317163678067</v>
      </c>
      <c r="H170" s="48">
        <v>0.5834272083186393</v>
      </c>
      <c r="I170" s="9"/>
      <c r="J170" s="9"/>
      <c r="K170" s="9">
        <f t="shared" si="6"/>
        <v>2419447.647844356</v>
      </c>
      <c r="L170" s="48">
        <f t="shared" si="8"/>
        <v>2.2485162933486245</v>
      </c>
      <c r="M170" s="48">
        <f t="shared" si="8"/>
        <v>2.139233097168344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1"/>
      <c r="AM170" s="11"/>
      <c r="AN170" s="11"/>
      <c r="AP170" s="16"/>
    </row>
    <row r="171" spans="1:42" s="8" customFormat="1" ht="15">
      <c r="A171" s="8">
        <v>8221</v>
      </c>
      <c r="B171" s="8">
        <v>169</v>
      </c>
      <c r="C171" s="8" t="s">
        <v>187</v>
      </c>
      <c r="D171" s="9">
        <f>'E1'!D171</f>
        <v>1943457</v>
      </c>
      <c r="E171" s="9">
        <f>SUM('D2'!D172:Z172,'D2'!AC172:AF172,'D2'!AI172)</f>
        <v>352083.5990667589</v>
      </c>
      <c r="F171" s="48">
        <f t="shared" si="7"/>
        <v>0.18116356526887853</v>
      </c>
      <c r="G171" s="48">
        <v>0.651874445110947</v>
      </c>
      <c r="H171" s="48">
        <v>0.6228507718023156</v>
      </c>
      <c r="I171" s="9"/>
      <c r="J171" s="9"/>
      <c r="K171" s="9">
        <f t="shared" si="6"/>
        <v>1290973.196578116</v>
      </c>
      <c r="L171" s="48">
        <f t="shared" si="8"/>
        <v>2.390206298740139</v>
      </c>
      <c r="M171" s="48">
        <f t="shared" si="8"/>
        <v>2.283786163275157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1"/>
      <c r="AM171" s="11"/>
      <c r="AN171" s="11"/>
      <c r="AP171" s="16"/>
    </row>
    <row r="172" spans="1:42" s="8" customFormat="1" ht="15">
      <c r="A172" s="8">
        <v>8222</v>
      </c>
      <c r="B172" s="8">
        <v>170</v>
      </c>
      <c r="C172" s="8" t="s">
        <v>188</v>
      </c>
      <c r="D172" s="9">
        <f>'E1'!D172</f>
        <v>10618708</v>
      </c>
      <c r="E172" s="9">
        <f>SUM('D2'!D173:Z173,'D2'!AC173:AF173,'D2'!AI173)</f>
        <v>1109866.07934082</v>
      </c>
      <c r="F172" s="48">
        <f t="shared" si="7"/>
        <v>0.10451987938088325</v>
      </c>
      <c r="G172" s="48">
        <v>0.5377605519359637</v>
      </c>
      <c r="H172" s="48">
        <v>0.5002108958331317</v>
      </c>
      <c r="I172" s="9"/>
      <c r="J172" s="9"/>
      <c r="K172" s="9">
        <f t="shared" si="6"/>
        <v>4069508.9575830065</v>
      </c>
      <c r="L172" s="48">
        <f t="shared" si="8"/>
        <v>1.9717886904318669</v>
      </c>
      <c r="M172" s="48">
        <f t="shared" si="8"/>
        <v>1.8341066180548162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1"/>
      <c r="AM172" s="11"/>
      <c r="AN172" s="11"/>
      <c r="AP172" s="16"/>
    </row>
    <row r="173" spans="1:42" s="8" customFormat="1" ht="15">
      <c r="A173" s="8">
        <v>8311</v>
      </c>
      <c r="B173" s="8">
        <v>171</v>
      </c>
      <c r="C173" s="8" t="s">
        <v>189</v>
      </c>
      <c r="D173" s="9">
        <f>'E1'!D173</f>
        <v>33581265</v>
      </c>
      <c r="E173" s="9">
        <f>SUM('D2'!D174:Z174,'D2'!AC174:AF174,'D2'!AI174)</f>
        <v>2921492.499250839</v>
      </c>
      <c r="F173" s="48">
        <f t="shared" si="7"/>
        <v>0.08699769050543031</v>
      </c>
      <c r="G173" s="48">
        <v>0.42515202675086666</v>
      </c>
      <c r="H173" s="48">
        <v>0.3812168104833059</v>
      </c>
      <c r="I173" s="9"/>
      <c r="J173" s="9"/>
      <c r="K173" s="9">
        <f t="shared" si="6"/>
        <v>10712139.163919743</v>
      </c>
      <c r="L173" s="48">
        <f t="shared" si="8"/>
        <v>1.5588907647531778</v>
      </c>
      <c r="M173" s="48">
        <f t="shared" si="8"/>
        <v>1.3977949717721216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1"/>
      <c r="AM173" s="11"/>
      <c r="AN173" s="11"/>
      <c r="AP173" s="16"/>
    </row>
    <row r="174" spans="1:42" s="8" customFormat="1" ht="15">
      <c r="A174" s="8">
        <v>8312</v>
      </c>
      <c r="B174" s="8">
        <v>172</v>
      </c>
      <c r="C174" s="8" t="s">
        <v>190</v>
      </c>
      <c r="D174" s="9">
        <f>'E1'!D174</f>
        <v>937008</v>
      </c>
      <c r="E174" s="9">
        <f>SUM('D2'!D175:Z175,'D2'!AC175:AF175,'D2'!AI175)</f>
        <v>84800.82456092423</v>
      </c>
      <c r="F174" s="48">
        <f t="shared" si="7"/>
        <v>0.09050170816142897</v>
      </c>
      <c r="G174" s="48">
        <v>0.36655327047010916</v>
      </c>
      <c r="H174" s="48">
        <v>0.3351020465194144</v>
      </c>
      <c r="I174" s="9"/>
      <c r="J174" s="9"/>
      <c r="K174" s="9">
        <f t="shared" si="6"/>
        <v>310936.35672338883</v>
      </c>
      <c r="L174" s="48">
        <f t="shared" si="8"/>
        <v>1.3440286583904002</v>
      </c>
      <c r="M174" s="48">
        <f t="shared" si="8"/>
        <v>1.2287075039045194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1"/>
      <c r="AM174" s="11"/>
      <c r="AN174" s="11"/>
      <c r="AP174" s="16"/>
    </row>
    <row r="175" spans="1:42" s="8" customFormat="1" ht="15">
      <c r="A175" s="8">
        <v>8313</v>
      </c>
      <c r="B175" s="8">
        <v>173</v>
      </c>
      <c r="C175" s="8" t="s">
        <v>191</v>
      </c>
      <c r="D175" s="9">
        <f>'E1'!D175</f>
        <v>5474347</v>
      </c>
      <c r="E175" s="9">
        <f>SUM('D2'!D176:Z176,'D2'!AC176:AF176,'D2'!AI176)</f>
        <v>271949.6376361984</v>
      </c>
      <c r="F175" s="48">
        <f t="shared" si="7"/>
        <v>0.049677091648775346</v>
      </c>
      <c r="G175" s="48">
        <v>0.321006275455129</v>
      </c>
      <c r="H175" s="48">
        <v>0.29452872192569773</v>
      </c>
      <c r="I175" s="9"/>
      <c r="J175" s="9"/>
      <c r="K175" s="9">
        <f t="shared" si="6"/>
        <v>997148.6713327273</v>
      </c>
      <c r="L175" s="48">
        <f t="shared" si="8"/>
        <v>1.1770230100021397</v>
      </c>
      <c r="M175" s="48">
        <f t="shared" si="8"/>
        <v>1.0799386470608916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1"/>
      <c r="AM175" s="11"/>
      <c r="AN175" s="11"/>
      <c r="AP175" s="16"/>
    </row>
    <row r="176" spans="1:42" s="8" customFormat="1" ht="15">
      <c r="A176" s="8">
        <v>8314</v>
      </c>
      <c r="B176" s="8">
        <v>174</v>
      </c>
      <c r="C176" s="8" t="s">
        <v>303</v>
      </c>
      <c r="D176" s="9">
        <f>'E1'!D176</f>
        <v>4013353</v>
      </c>
      <c r="E176" s="9">
        <f>SUM('D2'!D177:Z177,'D2'!AC177:AF177,'D2'!AI177)</f>
        <v>305737.80636840255</v>
      </c>
      <c r="F176" s="48">
        <f t="shared" si="7"/>
        <v>0.07618014322896655</v>
      </c>
      <c r="G176" s="48">
        <v>0.34309305652024763</v>
      </c>
      <c r="H176" s="48">
        <v>0.3131138838768475</v>
      </c>
      <c r="I176" s="9"/>
      <c r="J176" s="9"/>
      <c r="K176" s="9">
        <f t="shared" si="6"/>
        <v>1121038.6233508093</v>
      </c>
      <c r="L176" s="48">
        <f t="shared" si="8"/>
        <v>1.2580078739075746</v>
      </c>
      <c r="M176" s="48">
        <f t="shared" si="8"/>
        <v>1.1480842408817742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1"/>
      <c r="AM176" s="11"/>
      <c r="AN176" s="11"/>
      <c r="AP176" s="16"/>
    </row>
    <row r="177" spans="1:42" s="8" customFormat="1" ht="15">
      <c r="A177" s="8">
        <v>8411</v>
      </c>
      <c r="B177" s="8">
        <v>175</v>
      </c>
      <c r="C177" s="8" t="s">
        <v>192</v>
      </c>
      <c r="D177" s="9">
        <f>'E1'!D177</f>
        <v>4232304</v>
      </c>
      <c r="E177" s="9">
        <f>SUM('D2'!D178:Z178,'D2'!AC178:AF178,'D2'!AI178)</f>
        <v>325834.1956233854</v>
      </c>
      <c r="F177" s="48">
        <f t="shared" si="7"/>
        <v>0.07698742709015832</v>
      </c>
      <c r="G177" s="48">
        <v>0.2967104508413992</v>
      </c>
      <c r="H177" s="48">
        <v>0.2620010929524799</v>
      </c>
      <c r="I177" s="9"/>
      <c r="J177" s="9"/>
      <c r="K177" s="9">
        <f t="shared" si="6"/>
        <v>1194725.3839524132</v>
      </c>
      <c r="L177" s="48">
        <f t="shared" si="8"/>
        <v>1.087938319751797</v>
      </c>
      <c r="M177" s="48">
        <f t="shared" si="8"/>
        <v>0.960670674159093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1"/>
      <c r="AM177" s="11"/>
      <c r="AN177" s="11"/>
      <c r="AP177" s="16"/>
    </row>
    <row r="178" spans="1:42" s="8" customFormat="1" ht="15">
      <c r="A178" s="8">
        <v>8511</v>
      </c>
      <c r="B178" s="8">
        <v>176</v>
      </c>
      <c r="C178" s="8" t="s">
        <v>193</v>
      </c>
      <c r="D178" s="9">
        <f>'E1'!D178</f>
        <v>9133656</v>
      </c>
      <c r="E178" s="9">
        <f>SUM('D2'!D179:Z179,'D2'!AC179:AF179,'D2'!AI179)</f>
        <v>255549.32635754006</v>
      </c>
      <c r="F178" s="48">
        <f t="shared" si="7"/>
        <v>0.027978864800419466</v>
      </c>
      <c r="G178" s="48">
        <v>0.4187499606086224</v>
      </c>
      <c r="H178" s="48">
        <v>0.37653594191794093</v>
      </c>
      <c r="I178" s="9"/>
      <c r="J178" s="9"/>
      <c r="K178" s="9">
        <f t="shared" si="6"/>
        <v>937014.1966443135</v>
      </c>
      <c r="L178" s="48">
        <f t="shared" si="8"/>
        <v>1.5354165222316154</v>
      </c>
      <c r="M178" s="48">
        <f t="shared" si="8"/>
        <v>1.38063178703245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1"/>
      <c r="AM178" s="11"/>
      <c r="AN178" s="11"/>
      <c r="AP178" s="16"/>
    </row>
    <row r="179" spans="1:42" s="8" customFormat="1" ht="15">
      <c r="A179" s="8">
        <v>8512</v>
      </c>
      <c r="B179" s="8">
        <v>177</v>
      </c>
      <c r="C179" s="8" t="s">
        <v>194</v>
      </c>
      <c r="D179" s="9">
        <f>'E1'!D179</f>
        <v>14936997</v>
      </c>
      <c r="E179" s="9">
        <f>SUM('D2'!D180:Z180,'D2'!AC180:AF180,'D2'!AI180)</f>
        <v>218197.1181488927</v>
      </c>
      <c r="F179" s="48">
        <f t="shared" si="7"/>
        <v>0.014607830352305267</v>
      </c>
      <c r="G179" s="48">
        <v>0.22684655000870094</v>
      </c>
      <c r="H179" s="48">
        <v>0.20208971129276934</v>
      </c>
      <c r="I179" s="9"/>
      <c r="J179" s="9"/>
      <c r="K179" s="9">
        <f t="shared" si="6"/>
        <v>800056.0998792732</v>
      </c>
      <c r="L179" s="48">
        <f t="shared" si="8"/>
        <v>0.8317706833652367</v>
      </c>
      <c r="M179" s="48">
        <f t="shared" si="8"/>
        <v>0.7409956080734875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1"/>
      <c r="AM179" s="11"/>
      <c r="AN179" s="11"/>
      <c r="AP179" s="16"/>
    </row>
    <row r="180" spans="1:42" s="8" customFormat="1" ht="15">
      <c r="A180" s="8">
        <v>8513</v>
      </c>
      <c r="B180" s="8">
        <v>178</v>
      </c>
      <c r="C180" s="8" t="s">
        <v>195</v>
      </c>
      <c r="D180" s="9">
        <f>'E1'!D180</f>
        <v>11033514</v>
      </c>
      <c r="E180" s="9">
        <f>SUM('D2'!D181:Z181,'D2'!AC181:AF181,'D2'!AI181)</f>
        <v>90175.05719483456</v>
      </c>
      <c r="F180" s="48">
        <f t="shared" si="7"/>
        <v>0.00817283208185847</v>
      </c>
      <c r="G180" s="48">
        <v>0.15448328324221053</v>
      </c>
      <c r="H180" s="48">
        <v>0.1329549478896521</v>
      </c>
      <c r="I180" s="9"/>
      <c r="J180" s="9"/>
      <c r="K180" s="9">
        <f t="shared" si="6"/>
        <v>330641.87638106005</v>
      </c>
      <c r="L180" s="48">
        <f t="shared" si="8"/>
        <v>0.5664387052214386</v>
      </c>
      <c r="M180" s="48">
        <f t="shared" si="8"/>
        <v>0.487501475595391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1"/>
      <c r="AM180" s="11"/>
      <c r="AN180" s="11"/>
      <c r="AP180" s="16"/>
    </row>
    <row r="181" spans="1:42" s="8" customFormat="1" ht="15">
      <c r="A181" s="8">
        <v>8514</v>
      </c>
      <c r="B181" s="8">
        <v>179</v>
      </c>
      <c r="C181" s="8" t="s">
        <v>196</v>
      </c>
      <c r="D181" s="9">
        <f>'E1'!D181</f>
        <v>1624713</v>
      </c>
      <c r="E181" s="9">
        <f>SUM('D2'!D182:Z182,'D2'!AC182:AF182,'D2'!AI182)</f>
        <v>85014.55201483461</v>
      </c>
      <c r="F181" s="48">
        <f t="shared" si="7"/>
        <v>0.05232588895074675</v>
      </c>
      <c r="G181" s="48">
        <v>0.17591610911199612</v>
      </c>
      <c r="H181" s="48">
        <v>0.16226210376387673</v>
      </c>
      <c r="I181" s="9"/>
      <c r="J181" s="9"/>
      <c r="K181" s="9">
        <f t="shared" si="6"/>
        <v>311720.0240543936</v>
      </c>
      <c r="L181" s="48">
        <f t="shared" si="8"/>
        <v>0.6450257334106524</v>
      </c>
      <c r="M181" s="48">
        <f t="shared" si="8"/>
        <v>0.5949610471342146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1"/>
      <c r="AM181" s="11"/>
      <c r="AN181" s="11"/>
      <c r="AP181" s="16"/>
    </row>
    <row r="182" spans="1:42" s="8" customFormat="1" ht="15">
      <c r="A182" s="8">
        <v>8515</v>
      </c>
      <c r="B182" s="8">
        <v>180</v>
      </c>
      <c r="C182" s="8" t="s">
        <v>197</v>
      </c>
      <c r="D182" s="9">
        <f>'E1'!D182</f>
        <v>6692371</v>
      </c>
      <c r="E182" s="9">
        <f>SUM('D2'!D183:Z183,'D2'!AC183:AF183,'D2'!AI183)</f>
        <v>86858.06954891856</v>
      </c>
      <c r="F182" s="48">
        <f t="shared" si="7"/>
        <v>0.012978669226335265</v>
      </c>
      <c r="G182" s="48">
        <v>0.5246670194523742</v>
      </c>
      <c r="H182" s="48">
        <v>0.44704934712913075</v>
      </c>
      <c r="I182" s="9"/>
      <c r="J182" s="9"/>
      <c r="K182" s="9">
        <f t="shared" si="6"/>
        <v>318479.5883460347</v>
      </c>
      <c r="L182" s="48">
        <f t="shared" si="8"/>
        <v>1.9237790713253717</v>
      </c>
      <c r="M182" s="48">
        <f t="shared" si="8"/>
        <v>1.6391809394734793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1"/>
      <c r="AM182" s="11"/>
      <c r="AN182" s="11"/>
      <c r="AP182" s="16"/>
    </row>
    <row r="183" spans="1:42" s="8" customFormat="1" ht="15">
      <c r="A183" s="8">
        <v>8516</v>
      </c>
      <c r="B183" s="8">
        <v>181</v>
      </c>
      <c r="C183" s="8" t="s">
        <v>198</v>
      </c>
      <c r="D183" s="9">
        <f>'E1'!D183</f>
        <v>6142707</v>
      </c>
      <c r="E183" s="9">
        <f>SUM('D2'!D184:Z184,'D2'!AC184:AF184,'D2'!AI184)</f>
        <v>72137.1367952319</v>
      </c>
      <c r="F183" s="48">
        <f t="shared" si="7"/>
        <v>0.01174354186114231</v>
      </c>
      <c r="G183" s="48">
        <v>0.5298991841826114</v>
      </c>
      <c r="H183" s="48">
        <v>0.4369776910927277</v>
      </c>
      <c r="I183" s="9"/>
      <c r="J183" s="9"/>
      <c r="K183" s="9">
        <f t="shared" si="6"/>
        <v>264502.83491585025</v>
      </c>
      <c r="L183" s="48">
        <f t="shared" si="8"/>
        <v>1.9429636753362416</v>
      </c>
      <c r="M183" s="48">
        <f t="shared" si="8"/>
        <v>1.6022515340066683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1"/>
      <c r="AM183" s="11"/>
      <c r="AN183" s="11"/>
      <c r="AP183" s="16"/>
    </row>
    <row r="184" spans="1:42" s="8" customFormat="1" ht="15">
      <c r="A184" s="8">
        <v>8519</v>
      </c>
      <c r="B184" s="8">
        <v>182</v>
      </c>
      <c r="C184" s="8" t="s">
        <v>199</v>
      </c>
      <c r="D184" s="9">
        <f>'E1'!D184</f>
        <v>26681997</v>
      </c>
      <c r="E184" s="9">
        <f>SUM('D2'!D185:Z185,'D2'!AC185:AF185,'D2'!AI185)</f>
        <v>899710.6357414662</v>
      </c>
      <c r="F184" s="48">
        <f t="shared" si="7"/>
        <v>0.03371976376961088</v>
      </c>
      <c r="G184" s="48">
        <v>0.19226208935248124</v>
      </c>
      <c r="H184" s="48">
        <v>0.17141105612223706</v>
      </c>
      <c r="I184" s="9"/>
      <c r="J184" s="9"/>
      <c r="K184" s="9">
        <f t="shared" si="6"/>
        <v>3298938.997718709</v>
      </c>
      <c r="L184" s="48">
        <f t="shared" si="8"/>
        <v>0.7049609942924312</v>
      </c>
      <c r="M184" s="48">
        <f t="shared" si="8"/>
        <v>0.6285072057815358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1"/>
      <c r="AM184" s="11"/>
      <c r="AN184" s="11"/>
      <c r="AP184" s="16"/>
    </row>
    <row r="185" spans="1:42" s="8" customFormat="1" ht="15">
      <c r="A185" s="8">
        <v>8611</v>
      </c>
      <c r="B185" s="8">
        <v>183</v>
      </c>
      <c r="C185" s="8" t="s">
        <v>200</v>
      </c>
      <c r="D185" s="9">
        <f>'E1'!D185</f>
        <v>12943633</v>
      </c>
      <c r="E185" s="9">
        <f>SUM('D2'!D186:Z186,'D2'!AC186:AF186,'D2'!AI186)</f>
        <v>1127529.9917032667</v>
      </c>
      <c r="F185" s="48">
        <f t="shared" si="7"/>
        <v>0.0871107819345053</v>
      </c>
      <c r="G185" s="48">
        <v>0.4939824224837516</v>
      </c>
      <c r="H185" s="48">
        <v>0.4625309474640818</v>
      </c>
      <c r="I185" s="9"/>
      <c r="J185" s="9"/>
      <c r="K185" s="9">
        <f t="shared" si="6"/>
        <v>4134276.6362453112</v>
      </c>
      <c r="L185" s="48">
        <f t="shared" si="8"/>
        <v>1.8112688824404226</v>
      </c>
      <c r="M185" s="48">
        <f t="shared" si="8"/>
        <v>1.6959468073683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1"/>
      <c r="AM185" s="11"/>
      <c r="AN185" s="11"/>
      <c r="AP185" s="16"/>
    </row>
    <row r="186" spans="1:42" s="8" customFormat="1" ht="15">
      <c r="A186" s="8">
        <v>8612</v>
      </c>
      <c r="B186" s="8">
        <v>184</v>
      </c>
      <c r="C186" s="8" t="s">
        <v>201</v>
      </c>
      <c r="D186" s="9">
        <f>'E1'!D186</f>
        <v>22963322</v>
      </c>
      <c r="E186" s="9">
        <f>SUM('D2'!D187:Z187,'D2'!AC187:AF187,'D2'!AI187)</f>
        <v>2063598.5895735999</v>
      </c>
      <c r="F186" s="48">
        <f t="shared" si="7"/>
        <v>0.08986498510858315</v>
      </c>
      <c r="G186" s="48">
        <v>0.4839748231488968</v>
      </c>
      <c r="H186" s="48">
        <v>0.42645123876769087</v>
      </c>
      <c r="I186" s="9"/>
      <c r="J186" s="9"/>
      <c r="K186" s="9">
        <f t="shared" si="6"/>
        <v>7566528.161769866</v>
      </c>
      <c r="L186" s="48">
        <f t="shared" si="8"/>
        <v>1.7745743515459549</v>
      </c>
      <c r="M186" s="48">
        <f t="shared" si="8"/>
        <v>1.5636545421481998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1"/>
      <c r="AM186" s="11"/>
      <c r="AN186" s="11"/>
      <c r="AP186" s="16"/>
    </row>
    <row r="187" spans="1:42" s="8" customFormat="1" ht="15">
      <c r="A187" s="8">
        <v>8613</v>
      </c>
      <c r="B187" s="8">
        <v>185</v>
      </c>
      <c r="C187" s="8" t="s">
        <v>202</v>
      </c>
      <c r="D187" s="9">
        <f>'E1'!D187</f>
        <v>8303929</v>
      </c>
      <c r="E187" s="9">
        <f>SUM('D2'!D188:Z188,'D2'!AC188:AF188,'D2'!AI188)</f>
        <v>745961.6470593917</v>
      </c>
      <c r="F187" s="48">
        <f t="shared" si="7"/>
        <v>0.08983237297180548</v>
      </c>
      <c r="G187" s="48">
        <v>0.5474911532855354</v>
      </c>
      <c r="H187" s="48">
        <v>0.5024847278210011</v>
      </c>
      <c r="I187" s="9"/>
      <c r="J187" s="9"/>
      <c r="K187" s="9">
        <f t="shared" si="6"/>
        <v>2735192.705884436</v>
      </c>
      <c r="L187" s="48">
        <f t="shared" si="8"/>
        <v>2.0074675620469633</v>
      </c>
      <c r="M187" s="48">
        <f t="shared" si="8"/>
        <v>1.8424440020103372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1"/>
      <c r="AM187" s="11"/>
      <c r="AN187" s="11"/>
      <c r="AP187" s="16"/>
    </row>
    <row r="188" spans="1:42" s="8" customFormat="1" ht="15">
      <c r="A188" s="8">
        <v>8619</v>
      </c>
      <c r="B188" s="8">
        <v>186</v>
      </c>
      <c r="C188" s="8" t="s">
        <v>203</v>
      </c>
      <c r="D188" s="9">
        <f>'E1'!D188</f>
        <v>14238563</v>
      </c>
      <c r="E188" s="9">
        <f>SUM('D2'!D189:Z189,'D2'!AC189:AF189,'D2'!AI189)</f>
        <v>1788422.2859225988</v>
      </c>
      <c r="F188" s="48">
        <f t="shared" si="7"/>
        <v>0.12560412774256777</v>
      </c>
      <c r="G188" s="48">
        <v>0.41843589269592185</v>
      </c>
      <c r="H188" s="48">
        <v>0.3914323261699628</v>
      </c>
      <c r="I188" s="9"/>
      <c r="J188" s="9"/>
      <c r="K188" s="9">
        <f t="shared" si="6"/>
        <v>6557548.3817161955</v>
      </c>
      <c r="L188" s="48">
        <f t="shared" si="8"/>
        <v>1.5342649398850468</v>
      </c>
      <c r="M188" s="48">
        <f t="shared" si="8"/>
        <v>1.435251862623197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1"/>
      <c r="AM188" s="11"/>
      <c r="AN188" s="11"/>
      <c r="AP188" s="16"/>
    </row>
    <row r="189" spans="1:42" s="8" customFormat="1" ht="15">
      <c r="A189" s="8">
        <v>8900</v>
      </c>
      <c r="B189" s="8">
        <v>187</v>
      </c>
      <c r="C189" s="8" t="s">
        <v>204</v>
      </c>
      <c r="D189" s="9">
        <f>'E1'!D189</f>
        <v>1842168</v>
      </c>
      <c r="E189" s="9">
        <f>SUM('D2'!D190:Z190,'D2'!AC190:AF190,'D2'!AI190)</f>
        <v>0</v>
      </c>
      <c r="F189" s="48">
        <f t="shared" si="7"/>
        <v>0</v>
      </c>
      <c r="G189" s="48">
        <v>0.9326027040008368</v>
      </c>
      <c r="H189" s="48">
        <v>0.7736865224660044</v>
      </c>
      <c r="I189" s="9"/>
      <c r="J189" s="9"/>
      <c r="K189" s="9">
        <f t="shared" si="6"/>
        <v>0</v>
      </c>
      <c r="L189" s="48">
        <f t="shared" si="8"/>
        <v>3.419543248003068</v>
      </c>
      <c r="M189" s="48">
        <f t="shared" si="8"/>
        <v>2.8368505823753494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1"/>
      <c r="AM189" s="11"/>
      <c r="AN189" s="11"/>
      <c r="AP189" s="16"/>
    </row>
    <row r="190" spans="1:256" s="8" customFormat="1" ht="15">
      <c r="A190" s="8">
        <v>9000</v>
      </c>
      <c r="B190" s="8">
        <v>188</v>
      </c>
      <c r="C190" s="8" t="s">
        <v>205</v>
      </c>
      <c r="D190" s="9">
        <f>'E1'!D190</f>
        <v>4212331</v>
      </c>
      <c r="E190" s="9">
        <f>SUM('D2'!D191:Z191,'D2'!AC191:AF191,'D2'!AI191)</f>
        <v>471246.6690853299</v>
      </c>
      <c r="F190" s="48">
        <f t="shared" si="7"/>
        <v>0.11187313368425461</v>
      </c>
      <c r="G190" s="48">
        <v>0.5672099552654815</v>
      </c>
      <c r="H190" s="48">
        <v>0.5077641944147573</v>
      </c>
      <c r="I190" s="9"/>
      <c r="J190" s="9"/>
      <c r="K190" s="9">
        <f t="shared" si="6"/>
        <v>1727904.4533128764</v>
      </c>
      <c r="L190" s="49">
        <f t="shared" si="8"/>
        <v>2.079769835973432</v>
      </c>
      <c r="M190" s="49">
        <f t="shared" si="8"/>
        <v>1.8618020461874434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6" customFormat="1" ht="15">
      <c r="A191" s="6">
        <v>9099</v>
      </c>
      <c r="C191" s="6" t="s">
        <v>206</v>
      </c>
      <c r="D191" s="7">
        <f>SUM(D3:D190)</f>
        <v>958886460</v>
      </c>
      <c r="E191" s="7">
        <f>SUM(E3:E190)</f>
        <v>309536446.32973474</v>
      </c>
      <c r="F191" s="7"/>
      <c r="G191" s="7"/>
      <c r="H191" s="7"/>
      <c r="I191" s="7"/>
      <c r="J191" s="7"/>
      <c r="K191" s="7">
        <f>SUM(K3:K190)</f>
        <v>1134966969.8756948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4:256" s="8" customFormat="1" ht="15">
      <c r="D192" s="9"/>
      <c r="E192" s="9"/>
      <c r="F192" s="9"/>
      <c r="G192" s="9"/>
      <c r="H192" s="9"/>
      <c r="I192" s="9"/>
      <c r="J192" s="9"/>
      <c r="K192" s="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8" customFormat="1" ht="15">
      <c r="A193" s="8">
        <v>9110</v>
      </c>
      <c r="C193" s="8" t="s">
        <v>277</v>
      </c>
      <c r="D193" s="9"/>
      <c r="E193" s="9">
        <f>SUM('D2'!D194:Z194,'D2'!AC194:AF194,'D2'!AI194)</f>
        <v>386528.84989160596</v>
      </c>
      <c r="F193" s="9"/>
      <c r="G193" s="9"/>
      <c r="H193" s="9"/>
      <c r="I193" s="9"/>
      <c r="J193" s="9"/>
      <c r="K193" s="9">
        <f>E193*$O$2</f>
        <v>1417272.4496025553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38" ht="15">
      <c r="A194" s="4">
        <v>9121</v>
      </c>
      <c r="C194" s="4" t="s">
        <v>207</v>
      </c>
      <c r="D194" s="3"/>
      <c r="E194" s="9">
        <f>SUM('D2'!D195:AB195,'D2'!AE195:AG195,'D2'!AE195:AH195,'D2'!AK195)</f>
        <v>46882242.76190674</v>
      </c>
      <c r="F194" s="3"/>
      <c r="G194" s="3"/>
      <c r="H194" s="3"/>
      <c r="I194" s="3"/>
      <c r="J194" s="3"/>
      <c r="K194" s="3">
        <f>E194*$O$2</f>
        <v>171901556.79365805</v>
      </c>
      <c r="L194" s="12"/>
      <c r="M194" s="12"/>
      <c r="X194" s="4"/>
      <c r="Y194" s="4"/>
      <c r="Z194" s="4"/>
      <c r="AK194" s="4"/>
      <c r="AL194" s="4"/>
    </row>
    <row r="195" spans="1:38" ht="15">
      <c r="A195" s="6"/>
      <c r="B195" s="6"/>
      <c r="C195" s="6" t="s">
        <v>265</v>
      </c>
      <c r="D195" s="7"/>
      <c r="E195" s="7">
        <f>E191+E193+E194</f>
        <v>356805217.9415331</v>
      </c>
      <c r="F195" s="7"/>
      <c r="G195" s="7"/>
      <c r="H195" s="7"/>
      <c r="I195" s="7"/>
      <c r="J195" s="7"/>
      <c r="K195" s="7">
        <f>K191+K193+K194</f>
        <v>1308285799.1189554</v>
      </c>
      <c r="X195" s="4"/>
      <c r="Y195" s="4"/>
      <c r="Z195" s="4"/>
      <c r="AK195" s="4"/>
      <c r="AL195" s="4"/>
    </row>
    <row r="196" spans="24:38" ht="15">
      <c r="X196" s="4"/>
      <c r="Y196" s="4"/>
      <c r="Z196" s="4"/>
      <c r="AK196" s="4"/>
      <c r="AL196" s="4"/>
    </row>
    <row r="197" spans="4:40" ht="15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NIES,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/>
  <dc:creator>Keisuke Nansai</dc:creator>
  <cp:keywords/>
  <dc:description/>
  <cp:lastModifiedBy>pwcom</cp:lastModifiedBy>
  <dcterms:created xsi:type="dcterms:W3CDTF">2005-05-28T12:08:11Z</dcterms:created>
  <dcterms:modified xsi:type="dcterms:W3CDTF">2006-06-16T05:40:20Z</dcterms:modified>
  <cp:category/>
  <cp:version/>
  <cp:contentType/>
  <cp:contentStatus/>
</cp:coreProperties>
</file>